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экономики\ИНВЕСТИЦИОННЫЙ КЛИМАТ-СТАНДАРТ\ИНВЕСТИЦИОННЫЙ ПЛАН ОБЪЕКТОВ\"/>
    </mc:Choice>
  </mc:AlternateContent>
  <bookViews>
    <workbookView xWindow="0" yWindow="600" windowWidth="21840" windowHeight="12045"/>
  </bookViews>
  <sheets>
    <sheet name="объекты инфраструктуры" sheetId="1" r:id="rId1"/>
    <sheet name="Лист1" sheetId="3" r:id="rId2"/>
    <sheet name="объекты инвестиций " sheetId="2" r:id="rId3"/>
  </sheets>
  <externalReferences>
    <externalReference r:id="rId4"/>
  </externalReferences>
  <definedNames>
    <definedName name="_GoBack" localSheetId="2">'[1]объекты инфрастурктуры'!#REF!</definedName>
    <definedName name="_xlnm.Print_Titles" localSheetId="2">'объекты инвестиций '!$3:$3</definedName>
    <definedName name="_xlnm.Print_Titles" localSheetId="0">'объекты инфраструктуры'!$3:$3</definedName>
    <definedName name="_xlnm.Print_Area" localSheetId="2">'объекты инвестиций '!$A$2:$L$8</definedName>
  </definedNames>
  <calcPr calcId="152511" concurrentCalc="0"/>
</workbook>
</file>

<file path=xl/calcChain.xml><?xml version="1.0" encoding="utf-8"?>
<calcChain xmlns="http://schemas.openxmlformats.org/spreadsheetml/2006/main">
  <c r="F64" i="1" l="1"/>
  <c r="F53" i="1"/>
  <c r="F57" i="1"/>
  <c r="F27" i="1"/>
  <c r="F62" i="1"/>
  <c r="F35" i="1"/>
  <c r="F22" i="1"/>
  <c r="F13" i="1"/>
  <c r="F7" i="1"/>
</calcChain>
</file>

<file path=xl/sharedStrings.xml><?xml version="1.0" encoding="utf-8"?>
<sst xmlns="http://schemas.openxmlformats.org/spreadsheetml/2006/main" count="250" uniqueCount="135">
  <si>
    <t>№ п/п</t>
  </si>
  <si>
    <t>Наименование объекта инфраструктуры</t>
  </si>
  <si>
    <t>Место расположения, адрес</t>
  </si>
  <si>
    <t>Сроки реализации, этапы</t>
  </si>
  <si>
    <t>Источник финансирования</t>
  </si>
  <si>
    <t>Стоимость проекта, млн.руб.</t>
  </si>
  <si>
    <t>Ожидаемый непосредственный результат (краткое описание проекта)</t>
  </si>
  <si>
    <t>Площадь занимаемой терриии,га</t>
  </si>
  <si>
    <t>Площадь возводимого объекта, кв.м.</t>
  </si>
  <si>
    <t>Фактическое состояние</t>
  </si>
  <si>
    <t>Ответственный исполнитель (соисполнитель)</t>
  </si>
  <si>
    <t>Энергоснабжение, газоснабжение</t>
  </si>
  <si>
    <t>2015-2019</t>
  </si>
  <si>
    <t xml:space="preserve">инвестиционная программа предприятия </t>
  </si>
  <si>
    <t>-</t>
  </si>
  <si>
    <t>Ведутся проектно-изыскательские работы (ПИР)</t>
  </si>
  <si>
    <t>ВЛ 220 кВ "Лесозаводск-Спасск-Дальневосточная"</t>
  </si>
  <si>
    <t>2018-2019</t>
  </si>
  <si>
    <t>Повышение надежности электроснабжения потребителей тягового транзита.</t>
  </si>
  <si>
    <t>2019-2020</t>
  </si>
  <si>
    <t>Итого</t>
  </si>
  <si>
    <t>Теплоснабжение и сети</t>
  </si>
  <si>
    <t>итого</t>
  </si>
  <si>
    <t>Водоснабжение и канализация</t>
  </si>
  <si>
    <t>2019-2023</t>
  </si>
  <si>
    <t>Строительство (реконструкция) объектов образования</t>
  </si>
  <si>
    <t>Строительство объектов спортивного назначения</t>
  </si>
  <si>
    <t>Строительство объектов культурного назначения и туризма</t>
  </si>
  <si>
    <t>Объекты инфраструктуры обеспечения безопасности и защиты населения</t>
  </si>
  <si>
    <t>Строительство и эксплуатация полигона твердых бытовых отходов (объект по сортировке и переработке твердых коммунальных отходов) для Черниговского МР</t>
  </si>
  <si>
    <t>Приморский край, Черниговский муниципальный район</t>
  </si>
  <si>
    <t>частные инвестиции</t>
  </si>
  <si>
    <t>Улучшение экологической ситуации в районе и ликвидация несанкционированной свалки</t>
  </si>
  <si>
    <t>Всего</t>
  </si>
  <si>
    <t>Планируемые объекты инвестиций Приморского края на 2018 - 2023 гг.</t>
  </si>
  <si>
    <t>№</t>
  </si>
  <si>
    <t xml:space="preserve">Наименование объекта </t>
  </si>
  <si>
    <t>Период реализации проекта</t>
  </si>
  <si>
    <t>Ожидаемый непосредственный результат (краткое описание объекта)/фактическое состояние</t>
  </si>
  <si>
    <t xml:space="preserve">Требования к инфраструктуре </t>
  </si>
  <si>
    <t>Количество создаваемых рабочих мест</t>
  </si>
  <si>
    <t>Отвественный исполнитель, соисполнитель</t>
  </si>
  <si>
    <t>Необходимость соинвестирования</t>
  </si>
  <si>
    <t>Стадии реализации:                 А - прединвестицонная,      В - инвестиционная,            С - эксплуатационная</t>
  </si>
  <si>
    <t>да</t>
  </si>
  <si>
    <t>А</t>
  </si>
  <si>
    <t>Развитие сельскохозяйственной отрасли</t>
  </si>
  <si>
    <t>Строительство комплекса приемки, зерноочистки, сушки с объемом 20000 тонн и выращивание зерновых в Черниговском районе</t>
  </si>
  <si>
    <t>Федеральный бюджет, краевой бюджет, средства инвестора</t>
  </si>
  <si>
    <t>Планируется реализовать в 2019 году инвестиционный проект «Строительство комплекса приемки, зерноочистки, сушки с объемом 20 000 тонн и выращивание зерновых в Черниговском районе».  Прогнозируемая стоимость инвестиционного проекта 369,6 млн. руб. Цель проекта- покрытие потребностей животноводства (в том числе свиноводства) Камчатского края в зерновых культурах для производства комбикорма</t>
  </si>
  <si>
    <t>ООО «Черниговский Агрохолдинг»</t>
  </si>
  <si>
    <t>ПАО "ФСК ЕЭС"</t>
  </si>
  <si>
    <t>Планируемые объекты инфраструктуры Приморского края  на 2019-2023 годы</t>
  </si>
  <si>
    <t>Строительство общеобразовательной школы мощностью 600 мест в с. Черниговка</t>
  </si>
  <si>
    <t>Приморкий край, Черниговский район, с. Черниговка</t>
  </si>
  <si>
    <t>федеральный бюджет, краевой бюджет, муниципальный бюджет</t>
  </si>
  <si>
    <t>Создание дополнительных учебных мест, что позволит перевести часть школ на односменый режим работы</t>
  </si>
  <si>
    <t>мощность 600 мест, ~11600 кв.м.</t>
  </si>
  <si>
    <t>предпроектные работы</t>
  </si>
  <si>
    <t>Администрация Черниговского района</t>
  </si>
  <si>
    <t>Реконструкция спортивного зала МБУ ДОД ДЮСШ с. Черниговка</t>
  </si>
  <si>
    <t>Приморский край, Черниговский район, с. Черниговка, ул. Буденного, 28</t>
  </si>
  <si>
    <t>Создание условий для занятий физическим спортом</t>
  </si>
  <si>
    <t>965 кв.м.</t>
  </si>
  <si>
    <t>МБУ ДОД ДЮСШ</t>
  </si>
  <si>
    <t>Капитальный ремонт здания Районного центра культуры и досуга по адресу: Приморский край, с. Черниговка, ул. Ленинская, 56</t>
  </si>
  <si>
    <t>Приморский край, Черниговский район, с. Черниговка, ул.Ленинская, 56</t>
  </si>
  <si>
    <t>2020 год</t>
  </si>
  <si>
    <t>краевой бюджет, муниципальный бюджет</t>
  </si>
  <si>
    <t xml:space="preserve">Создание условий для развития и сохранения культуры Черниговского района, сохранения коллективов художественной самодеятельности и народного творчества, открытие новых направлений детского и юношеского творчества. </t>
  </si>
  <si>
    <t>ПСД разработана, проверена  КГАУ "Государственная экспертиза проектной документации и результатов инженерных изысканий Приморского края"  и имеется  положительное заключение о достоверности определения сметной стоимости от 02.04.2019 № 25-1-0177-19. Капитальный ремонт объекта планируется в 2020  году за счет средств краевого и местного бюджетов.</t>
  </si>
  <si>
    <r>
      <t xml:space="preserve">Приморский край,  Лесозаводский городской округ, Кировский муниципальный район, Спасский муниципальный район, </t>
    </r>
    <r>
      <rPr>
        <b/>
        <sz val="12"/>
        <color rgb="FF000000"/>
        <rFont val="Times New Roman"/>
        <family val="1"/>
        <charset val="204"/>
      </rPr>
      <t>Черниговский муниципальный район</t>
    </r>
  </si>
  <si>
    <t>Водоснабжение с. Черниговка из скважинного водозабора</t>
  </si>
  <si>
    <t>с. Черниговка</t>
  </si>
  <si>
    <t>государственная программа Приморского края "Обеспечение доступным жильём и качественными услугами жилищного-коммунального хозяйства населения Приморского края на 2013-2020 годы"</t>
  </si>
  <si>
    <t>обеспечение водой нормативного качества абонентов в с.Черниговка</t>
  </si>
  <si>
    <t>Разработка и согласование аукционной документации</t>
  </si>
  <si>
    <t>Отведен земельный участок площадью 1 Га. под строительство сортировочного комплекса ТКО. Запланировано в 2019 году разработка ПСД. Финансирование за счет средств краевого бюджета.</t>
  </si>
  <si>
    <t>Администрация Черниговского муниципального района.</t>
  </si>
  <si>
    <t>строительство ФОК с.Черниговка</t>
  </si>
  <si>
    <t>с.Черниговка ул.Буденного 31</t>
  </si>
  <si>
    <t>2019-2020г</t>
  </si>
  <si>
    <t>краевой бюджет, местный бюджет</t>
  </si>
  <si>
    <t>260, 08071616</t>
  </si>
  <si>
    <t>увеличение обеспеченности спортивными объектами, увеличение численности занимающихся</t>
  </si>
  <si>
    <t>проектные работы</t>
  </si>
  <si>
    <t>строиттельство лыжеролейной трассы</t>
  </si>
  <si>
    <t xml:space="preserve">с.Дмитриевка </t>
  </si>
  <si>
    <t>2020г.</t>
  </si>
  <si>
    <t xml:space="preserve">строительство плоскостное спортивное сооружение, хоккейная коробка </t>
  </si>
  <si>
    <t>п.Реттиховка</t>
  </si>
  <si>
    <t>2019г</t>
  </si>
  <si>
    <t>проведение аукциона</t>
  </si>
  <si>
    <t>устройство плоскостного спортивного сооружения.Малая спортивная площадка ВСК ГТО</t>
  </si>
  <si>
    <t>с.Черниговка ул.Буденного 2</t>
  </si>
  <si>
    <t>федеральный ,краевой бюджет, местный бюджет</t>
  </si>
  <si>
    <t>устройство плоскостного спортивного сооружения. Комбинированный спортивный комплекс ( для игровых видов спорта и тренажерный сектор )</t>
  </si>
  <si>
    <t>федеральный , местный бюджет</t>
  </si>
  <si>
    <t>с.Снегуровка</t>
  </si>
  <si>
    <t>федеральный, местный бюджет</t>
  </si>
  <si>
    <t>с.Черниговка</t>
  </si>
  <si>
    <t>п.Сибирцево</t>
  </si>
  <si>
    <t>устройство плоскостного спортивного сооружения. Крытая спортивная площадка(атлетический павильон) для гимнастический упражнений</t>
  </si>
  <si>
    <t>федеральны, местный бюджет</t>
  </si>
  <si>
    <t>с.Вадимовка</t>
  </si>
  <si>
    <t>с.Алтыновка</t>
  </si>
  <si>
    <t>проведение аукциона в 2020г</t>
  </si>
  <si>
    <t>проведение аукциона в 2021г</t>
  </si>
  <si>
    <t>проведение аукциона 2020г</t>
  </si>
  <si>
    <t>проведение аукциона в2021г</t>
  </si>
  <si>
    <t>проведение аукциона в2022г.</t>
  </si>
  <si>
    <t>Дорожная сеть Черниговского района</t>
  </si>
  <si>
    <t>Строительство реконструкция, ремонт  объектов транспортной инфраструктуры</t>
  </si>
  <si>
    <t xml:space="preserve"> краевой бюджет, бюджет муниципального образования</t>
  </si>
  <si>
    <t>Ремонт автомобильных дорог местного значения Мощность 11,050 км</t>
  </si>
  <si>
    <t>Автомобильные дороги местного значения составление дефектных ведомостей</t>
  </si>
  <si>
    <t>Обеспечение очистки сточных вод до установленных нормативов</t>
  </si>
  <si>
    <t>с Черниговка</t>
  </si>
  <si>
    <t>2020-2023</t>
  </si>
  <si>
    <t>Краевой бюджет, бюджет муниципального образования</t>
  </si>
  <si>
    <t>Реконструкция канализационных очистных сооружений 800 м3/сут</t>
  </si>
  <si>
    <t>с. Снегуровка</t>
  </si>
  <si>
    <t>Строительство объектя канализационных очистных сооружений 250 м3/сут</t>
  </si>
  <si>
    <t>с.Реттиховка</t>
  </si>
  <si>
    <t>Строительство объектя канализационных очистных сооружений 600 м3/сут</t>
  </si>
  <si>
    <t>с.Дмитриевка и Майское</t>
  </si>
  <si>
    <t>Требуется разработка ПСД, включены в муниципальную  программу"Ккомплексное развитие системмы коммунальной инфраструктуры"</t>
  </si>
  <si>
    <t>Приобретение и установка автоматизиррованной модульной котельной для замены существующего источника тепловой энергии Котельная № 16 с. Дмитриевка</t>
  </si>
  <si>
    <t xml:space="preserve">Создание условий для повышения качества оказания услуг по теплоснабжению населению Черниговского муниципального района,.
</t>
  </si>
  <si>
    <t>Черниговский муниципальный район с. Дмитриевка</t>
  </si>
  <si>
    <t>КГУП "Примтеплоэнерго</t>
  </si>
  <si>
    <t>Включена в инвестиционную программу КГУП "Примтеплоэнерго на 2018-2028 годы</t>
  </si>
  <si>
    <t>Приобретение и установка автоматизиррованной модульной котельной для замены существующего источника тепловой энергии Котельная  с. Мкркушевка</t>
  </si>
  <si>
    <t>Черниговский муниципальный район с. Меркушевка</t>
  </si>
  <si>
    <t xml:space="preserve">Приложение  
к распоряжению Администрации
Черниговского района 
от17 мая 2019  №  145-ра
УТВЕРЖДАЮ
Глава Черниговского района
________________________  В.Н.Сёмкин
« ______ » ______________________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</si>
</sst>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#,##0.00\ \ \ ;\-#,##0.00"/>
    <numFmt numFmtId="166" formatCode="#,##0.00\ ;\-#,##0.00"/>
  </numFmts>
  <fonts count="18">
    <font>
      <sz val="11"/>
      <color theme="1"/>
      <name val="Calibri"/>
      <charset val="134"/>
      <scheme val="minor"/>
    </font>
    <font>
      <sz val="12"/>
      <color indexed="8"/>
      <name val="Times New Roman"/>
      <charset val="204"/>
    </font>
    <font>
      <b/>
      <sz val="12"/>
      <color rgb="FF000000"/>
      <name val="Times New Roman"/>
      <charset val="204"/>
    </font>
    <font>
      <sz val="10"/>
      <color rgb="FF000000"/>
      <name val="Arial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rgb="FFFF0000"/>
      <name val="Times New Roman"/>
      <charset val="204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sz val="12"/>
      <color indexed="8"/>
      <name val="Calibri"/>
      <charset val="204"/>
    </font>
    <font>
      <sz val="11"/>
      <color theme="1"/>
      <name val="Calibri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645985290078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horizontal="left" vertical="center"/>
    </xf>
    <xf numFmtId="0" fontId="1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1" fillId="2" borderId="3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1" fillId="0" borderId="3" xfId="5" applyFont="1" applyFill="1" applyBorder="1" applyAlignment="1">
      <alignment horizontal="left" vertical="center"/>
    </xf>
    <xf numFmtId="165" fontId="6" fillId="0" borderId="3" xfId="5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8" fillId="0" borderId="0" xfId="0" applyFont="1" applyFill="1"/>
    <xf numFmtId="0" fontId="1" fillId="0" borderId="3" xfId="5" applyFont="1" applyFill="1" applyBorder="1" applyAlignment="1">
      <alignment horizontal="center" vertical="center" wrapText="1"/>
    </xf>
    <xf numFmtId="4" fontId="1" fillId="0" borderId="3" xfId="5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166" fontId="6" fillId="0" borderId="3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4" borderId="3" xfId="5" quotePrefix="1" applyFont="1" applyFill="1" applyBorder="1" applyAlignment="1">
      <alignment horizontal="center" vertical="center" wrapText="1"/>
    </xf>
    <xf numFmtId="0" fontId="16" fillId="4" borderId="3" xfId="5" applyFont="1" applyFill="1" applyBorder="1" applyAlignment="1">
      <alignment horizontal="left" vertical="center" wrapText="1"/>
    </xf>
    <xf numFmtId="2" fontId="14" fillId="4" borderId="3" xfId="5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6" fillId="0" borderId="1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10">
    <cellStyle name="Excel Built-in Normal" xfId="7"/>
    <cellStyle name="Обычный" xfId="0" builtinId="0"/>
    <cellStyle name="Обычный 2" xfId="5"/>
    <cellStyle name="Обычный 2 2" xfId="2"/>
    <cellStyle name="Обычный 3" xfId="3"/>
    <cellStyle name="Обычный 3 2" xfId="4"/>
    <cellStyle name="Обычный 4" xfId="1"/>
    <cellStyle name="Финансовый 2" xfId="8"/>
    <cellStyle name="Финансовый 2 2" xfId="6"/>
    <cellStyle name="Финансовый 3" xfId="9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lesya\Downloads\&#1048;&#1090;&#1086;&#1075;&#1086;&#1074;&#1072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инфрастурктуры"/>
      <sheetName val="Концессии"/>
      <sheetName val="свод ИО"/>
      <sheetName val="свод ОИ"/>
      <sheetName val="свод ГЧП"/>
      <sheetName val="включен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59" zoomScaleNormal="59" workbookViewId="0">
      <pane ySplit="2" topLeftCell="A49" activePane="bottomLeft" state="frozen"/>
      <selection pane="bottomLeft" activeCell="F1" sqref="F1"/>
    </sheetView>
  </sheetViews>
  <sheetFormatPr defaultColWidth="9" defaultRowHeight="15.75"/>
  <cols>
    <col min="1" max="1" width="7" style="20" customWidth="1"/>
    <col min="2" max="2" width="55.42578125" style="21" customWidth="1"/>
    <col min="3" max="3" width="30.5703125" style="21" customWidth="1"/>
    <col min="4" max="4" width="16.85546875" style="22" customWidth="1"/>
    <col min="5" max="5" width="28.28515625" style="20" customWidth="1"/>
    <col min="6" max="6" width="17.140625" style="22" customWidth="1"/>
    <col min="7" max="7" width="67.7109375" style="20" customWidth="1"/>
    <col min="8" max="8" width="19.140625" style="20" customWidth="1"/>
    <col min="9" max="9" width="21.140625" style="20" customWidth="1"/>
    <col min="10" max="10" width="61.42578125" style="20" customWidth="1"/>
    <col min="11" max="11" width="32.140625" style="22" customWidth="1"/>
    <col min="12" max="14" width="9" style="20"/>
    <col min="15" max="15" width="9" style="20" customWidth="1"/>
    <col min="16" max="16" width="9" style="20"/>
    <col min="17" max="17" width="9" style="20" customWidth="1"/>
    <col min="18" max="16384" width="9" style="20"/>
  </cols>
  <sheetData>
    <row r="1" spans="1:11" ht="209.25" customHeight="1">
      <c r="H1" s="116" t="s">
        <v>134</v>
      </c>
      <c r="I1" s="103"/>
      <c r="J1" s="103"/>
      <c r="K1" s="103"/>
    </row>
    <row r="2" spans="1:11" ht="27.75" customHeight="1">
      <c r="A2" s="104" t="s">
        <v>52</v>
      </c>
      <c r="B2" s="105"/>
      <c r="C2" s="105"/>
      <c r="D2" s="104"/>
      <c r="E2" s="104"/>
      <c r="F2" s="104"/>
      <c r="G2" s="104"/>
      <c r="H2" s="104"/>
      <c r="I2" s="104"/>
      <c r="J2" s="104"/>
      <c r="K2" s="104"/>
    </row>
    <row r="3" spans="1:11" ht="47.25">
      <c r="A3" s="23" t="s">
        <v>0</v>
      </c>
      <c r="B3" s="24" t="s">
        <v>1</v>
      </c>
      <c r="C3" s="24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</row>
    <row r="4" spans="1:11">
      <c r="A4" s="25"/>
      <c r="B4" s="26"/>
      <c r="C4" s="26"/>
      <c r="D4" s="27"/>
      <c r="E4" s="27"/>
      <c r="F4" s="28"/>
      <c r="G4" s="29"/>
      <c r="H4" s="27"/>
      <c r="I4" s="27"/>
      <c r="J4" s="29"/>
      <c r="K4" s="27"/>
    </row>
    <row r="5" spans="1:11" ht="39.75" customHeight="1">
      <c r="A5" s="88" t="s">
        <v>11</v>
      </c>
      <c r="B5" s="89"/>
      <c r="C5" s="89"/>
      <c r="D5" s="88"/>
      <c r="E5" s="88"/>
      <c r="F5" s="88"/>
      <c r="G5" s="88"/>
      <c r="H5" s="88"/>
      <c r="I5" s="88"/>
      <c r="J5" s="88"/>
      <c r="K5" s="88"/>
    </row>
    <row r="6" spans="1:11" ht="123.75" customHeight="1">
      <c r="A6" s="43">
        <v>6</v>
      </c>
      <c r="B6" s="33" t="s">
        <v>16</v>
      </c>
      <c r="C6" s="78" t="s">
        <v>71</v>
      </c>
      <c r="D6" s="34" t="s">
        <v>17</v>
      </c>
      <c r="E6" s="34" t="s">
        <v>13</v>
      </c>
      <c r="F6" s="41">
        <v>4547</v>
      </c>
      <c r="G6" s="35" t="s">
        <v>18</v>
      </c>
      <c r="H6" s="35" t="s">
        <v>14</v>
      </c>
      <c r="I6" s="35" t="s">
        <v>14</v>
      </c>
      <c r="J6" s="35" t="s">
        <v>15</v>
      </c>
      <c r="K6" s="43" t="s">
        <v>51</v>
      </c>
    </row>
    <row r="7" spans="1:11">
      <c r="A7" s="25"/>
      <c r="B7" s="26" t="s">
        <v>20</v>
      </c>
      <c r="C7" s="30"/>
      <c r="D7" s="25"/>
      <c r="E7" s="25"/>
      <c r="F7" s="28">
        <f>SUM(F6:F6)</f>
        <v>4547</v>
      </c>
      <c r="G7" s="32"/>
      <c r="H7" s="25"/>
      <c r="I7" s="25"/>
      <c r="J7" s="32"/>
      <c r="K7" s="25"/>
    </row>
    <row r="8" spans="1:11">
      <c r="A8" s="90"/>
      <c r="B8" s="91"/>
      <c r="C8" s="91"/>
      <c r="D8" s="92"/>
      <c r="E8" s="92"/>
      <c r="F8" s="92"/>
      <c r="G8" s="92"/>
      <c r="H8" s="92"/>
      <c r="I8" s="92"/>
      <c r="J8" s="92"/>
      <c r="K8" s="93"/>
    </row>
    <row r="9" spans="1:11" ht="18.75" customHeight="1">
      <c r="A9" s="96" t="s">
        <v>21</v>
      </c>
      <c r="B9" s="97"/>
      <c r="C9" s="97"/>
      <c r="D9" s="98"/>
      <c r="E9" s="98"/>
      <c r="F9" s="98"/>
      <c r="G9" s="98"/>
      <c r="H9" s="98"/>
      <c r="I9" s="98"/>
      <c r="J9" s="98"/>
      <c r="K9" s="99"/>
    </row>
    <row r="10" spans="1:11" s="19" customFormat="1" ht="135" customHeight="1">
      <c r="A10" s="37"/>
      <c r="B10" s="33" t="s">
        <v>127</v>
      </c>
      <c r="C10" s="33" t="s">
        <v>129</v>
      </c>
      <c r="D10" s="34">
        <v>2023</v>
      </c>
      <c r="E10" s="34" t="s">
        <v>13</v>
      </c>
      <c r="F10" s="34">
        <v>11.43</v>
      </c>
      <c r="G10" s="33" t="s">
        <v>128</v>
      </c>
      <c r="H10" s="31" t="s">
        <v>14</v>
      </c>
      <c r="I10" s="83" t="s">
        <v>14</v>
      </c>
      <c r="J10" s="34" t="s">
        <v>131</v>
      </c>
      <c r="K10" s="34" t="s">
        <v>130</v>
      </c>
    </row>
    <row r="11" spans="1:11" s="19" customFormat="1" ht="135" customHeight="1">
      <c r="A11" s="37"/>
      <c r="B11" s="33" t="s">
        <v>132</v>
      </c>
      <c r="C11" s="33" t="s">
        <v>133</v>
      </c>
      <c r="D11" s="34">
        <v>2023</v>
      </c>
      <c r="E11" s="34" t="s">
        <v>13</v>
      </c>
      <c r="F11" s="34">
        <v>10.54</v>
      </c>
      <c r="G11" s="33" t="s">
        <v>128</v>
      </c>
      <c r="H11" s="31" t="s">
        <v>14</v>
      </c>
      <c r="I11" s="83" t="s">
        <v>14</v>
      </c>
      <c r="J11" s="34" t="s">
        <v>131</v>
      </c>
      <c r="K11" s="34" t="s">
        <v>130</v>
      </c>
    </row>
    <row r="12" spans="1:11">
      <c r="A12" s="25"/>
      <c r="B12" s="26"/>
      <c r="C12" s="30"/>
      <c r="D12" s="25"/>
      <c r="E12" s="25"/>
      <c r="F12" s="28"/>
      <c r="G12" s="32"/>
      <c r="H12" s="25"/>
      <c r="I12" s="25"/>
      <c r="J12" s="42"/>
      <c r="K12" s="25"/>
    </row>
    <row r="13" spans="1:11">
      <c r="A13" s="25"/>
      <c r="B13" s="26" t="s">
        <v>22</v>
      </c>
      <c r="C13" s="30"/>
      <c r="D13" s="25"/>
      <c r="E13" s="25"/>
      <c r="F13" s="28">
        <f>SUM(F10:F11)</f>
        <v>21.97</v>
      </c>
      <c r="G13" s="32"/>
      <c r="H13" s="25"/>
      <c r="I13" s="25"/>
      <c r="J13" s="32"/>
      <c r="K13" s="25"/>
    </row>
    <row r="14" spans="1:11">
      <c r="A14" s="90"/>
      <c r="B14" s="91"/>
      <c r="C14" s="91"/>
      <c r="D14" s="92"/>
      <c r="E14" s="92"/>
      <c r="F14" s="92"/>
      <c r="G14" s="92"/>
      <c r="H14" s="92"/>
      <c r="I14" s="92"/>
      <c r="J14" s="92"/>
      <c r="K14" s="93"/>
    </row>
    <row r="15" spans="1:11">
      <c r="A15" s="94" t="s">
        <v>23</v>
      </c>
      <c r="B15" s="95"/>
      <c r="C15" s="95"/>
      <c r="D15" s="94"/>
      <c r="E15" s="94"/>
      <c r="F15" s="94"/>
      <c r="G15" s="94"/>
      <c r="H15" s="94"/>
      <c r="I15" s="94"/>
      <c r="J15" s="94"/>
      <c r="K15" s="94"/>
    </row>
    <row r="16" spans="1:11" s="19" customFormat="1" ht="132" customHeight="1">
      <c r="A16" s="36"/>
      <c r="B16" s="33" t="s">
        <v>72</v>
      </c>
      <c r="C16" s="33" t="s">
        <v>73</v>
      </c>
      <c r="D16" s="34" t="s">
        <v>19</v>
      </c>
      <c r="E16" s="34" t="s">
        <v>74</v>
      </c>
      <c r="F16" s="34">
        <v>114.11</v>
      </c>
      <c r="G16" s="33" t="s">
        <v>75</v>
      </c>
      <c r="H16" s="79">
        <v>39365</v>
      </c>
      <c r="I16" s="33" t="s">
        <v>14</v>
      </c>
      <c r="J16" s="34" t="s">
        <v>76</v>
      </c>
      <c r="K16" s="34" t="s">
        <v>59</v>
      </c>
    </row>
    <row r="17" spans="1:11" s="19" customFormat="1" ht="83.1" customHeight="1">
      <c r="A17" s="36"/>
      <c r="B17" s="38" t="s">
        <v>120</v>
      </c>
      <c r="C17" s="38" t="s">
        <v>117</v>
      </c>
      <c r="D17" s="68" t="s">
        <v>118</v>
      </c>
      <c r="E17" s="34" t="s">
        <v>119</v>
      </c>
      <c r="F17" s="16">
        <v>78.3</v>
      </c>
      <c r="G17" s="38" t="s">
        <v>116</v>
      </c>
      <c r="H17" s="31" t="s">
        <v>14</v>
      </c>
      <c r="I17" s="31" t="s">
        <v>14</v>
      </c>
      <c r="J17" s="68" t="s">
        <v>126</v>
      </c>
      <c r="K17" s="34" t="s">
        <v>59</v>
      </c>
    </row>
    <row r="18" spans="1:11" s="19" customFormat="1" ht="83.1" customHeight="1">
      <c r="A18" s="36"/>
      <c r="B18" s="38" t="s">
        <v>122</v>
      </c>
      <c r="C18" s="38" t="s">
        <v>121</v>
      </c>
      <c r="D18" s="68" t="s">
        <v>118</v>
      </c>
      <c r="E18" s="34" t="s">
        <v>119</v>
      </c>
      <c r="F18" s="16">
        <v>53.2</v>
      </c>
      <c r="G18" s="38" t="s">
        <v>116</v>
      </c>
      <c r="H18" s="31" t="s">
        <v>14</v>
      </c>
      <c r="I18" s="31" t="s">
        <v>14</v>
      </c>
      <c r="J18" s="68" t="s">
        <v>126</v>
      </c>
      <c r="K18" s="34" t="s">
        <v>59</v>
      </c>
    </row>
    <row r="19" spans="1:11" s="19" customFormat="1" ht="83.1" customHeight="1">
      <c r="A19" s="36"/>
      <c r="B19" s="38" t="s">
        <v>124</v>
      </c>
      <c r="C19" s="38" t="s">
        <v>123</v>
      </c>
      <c r="D19" s="68" t="s">
        <v>118</v>
      </c>
      <c r="E19" s="34" t="s">
        <v>119</v>
      </c>
      <c r="F19" s="16">
        <v>48.17</v>
      </c>
      <c r="G19" s="38" t="s">
        <v>116</v>
      </c>
      <c r="H19" s="31" t="s">
        <v>14</v>
      </c>
      <c r="I19" s="31" t="s">
        <v>14</v>
      </c>
      <c r="J19" s="68" t="s">
        <v>126</v>
      </c>
      <c r="K19" s="34" t="s">
        <v>59</v>
      </c>
    </row>
    <row r="20" spans="1:11" s="19" customFormat="1" ht="83.1" customHeight="1">
      <c r="A20" s="36"/>
      <c r="B20" s="38" t="s">
        <v>124</v>
      </c>
      <c r="C20" s="38" t="s">
        <v>125</v>
      </c>
      <c r="D20" s="68" t="s">
        <v>118</v>
      </c>
      <c r="E20" s="34" t="s">
        <v>119</v>
      </c>
      <c r="F20" s="16">
        <v>47</v>
      </c>
      <c r="G20" s="38" t="s">
        <v>116</v>
      </c>
      <c r="H20" s="31" t="s">
        <v>14</v>
      </c>
      <c r="I20" s="31" t="s">
        <v>14</v>
      </c>
      <c r="J20" s="68" t="s">
        <v>126</v>
      </c>
      <c r="K20" s="34" t="s">
        <v>59</v>
      </c>
    </row>
    <row r="21" spans="1:11">
      <c r="A21" s="25"/>
      <c r="B21" s="46"/>
      <c r="C21" s="30"/>
      <c r="D21" s="25"/>
      <c r="E21" s="25"/>
      <c r="F21" s="16"/>
      <c r="G21" s="32"/>
      <c r="H21" s="31"/>
      <c r="I21" s="31"/>
      <c r="J21" s="31"/>
      <c r="K21" s="25"/>
    </row>
    <row r="22" spans="1:11">
      <c r="A22" s="25"/>
      <c r="B22" s="26" t="s">
        <v>20</v>
      </c>
      <c r="C22" s="30"/>
      <c r="D22" s="25"/>
      <c r="E22" s="25"/>
      <c r="F22" s="28">
        <f>SUM(F16:F20)</f>
        <v>340.78000000000003</v>
      </c>
      <c r="G22" s="32"/>
      <c r="H22" s="31"/>
      <c r="I22" s="31"/>
      <c r="J22" s="51"/>
      <c r="K22" s="25"/>
    </row>
    <row r="23" spans="1:11">
      <c r="A23" s="90"/>
      <c r="B23" s="91"/>
      <c r="C23" s="91"/>
      <c r="D23" s="92"/>
      <c r="E23" s="92"/>
      <c r="F23" s="92"/>
      <c r="G23" s="92"/>
      <c r="H23" s="92"/>
      <c r="I23" s="92"/>
      <c r="J23" s="92"/>
      <c r="K23" s="93"/>
    </row>
    <row r="24" spans="1:11" ht="18.75" customHeight="1">
      <c r="A24" s="96" t="s">
        <v>112</v>
      </c>
      <c r="B24" s="97"/>
      <c r="C24" s="97"/>
      <c r="D24" s="98"/>
      <c r="E24" s="98"/>
      <c r="F24" s="98"/>
      <c r="G24" s="98"/>
      <c r="H24" s="98"/>
      <c r="I24" s="98"/>
      <c r="J24" s="98"/>
      <c r="K24" s="99"/>
    </row>
    <row r="25" spans="1:11" s="39" customFormat="1" ht="47.25">
      <c r="A25" s="34"/>
      <c r="B25" s="30" t="s">
        <v>111</v>
      </c>
      <c r="C25" s="30" t="s">
        <v>30</v>
      </c>
      <c r="D25" s="43" t="s">
        <v>24</v>
      </c>
      <c r="E25" s="43" t="s">
        <v>113</v>
      </c>
      <c r="F25" s="82">
        <v>82106</v>
      </c>
      <c r="G25" s="44" t="s">
        <v>114</v>
      </c>
      <c r="H25" s="43">
        <v>11.05</v>
      </c>
      <c r="I25" s="43">
        <v>11.05</v>
      </c>
      <c r="J25" s="43" t="s">
        <v>115</v>
      </c>
      <c r="K25" s="34" t="s">
        <v>59</v>
      </c>
    </row>
    <row r="26" spans="1:11">
      <c r="A26" s="34"/>
      <c r="B26" s="33"/>
      <c r="C26" s="33"/>
      <c r="D26" s="34"/>
      <c r="E26" s="34"/>
      <c r="F26" s="48"/>
      <c r="G26" s="33"/>
      <c r="H26" s="34"/>
      <c r="I26" s="34"/>
      <c r="J26" s="34"/>
      <c r="K26" s="34"/>
    </row>
    <row r="27" spans="1:11">
      <c r="A27" s="49"/>
      <c r="B27" s="26" t="s">
        <v>20</v>
      </c>
      <c r="C27" s="26"/>
      <c r="D27" s="27"/>
      <c r="E27" s="27"/>
      <c r="F27" s="28">
        <f>SUM(F25:F25)</f>
        <v>82106</v>
      </c>
      <c r="G27" s="50"/>
      <c r="H27" s="28"/>
      <c r="I27" s="28"/>
      <c r="J27" s="50"/>
      <c r="K27" s="27"/>
    </row>
    <row r="28" spans="1:1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>
      <c r="A29" s="84"/>
      <c r="B29" s="87"/>
      <c r="C29" s="87"/>
      <c r="D29" s="85"/>
      <c r="E29" s="85"/>
      <c r="F29" s="85"/>
      <c r="G29" s="85"/>
      <c r="H29" s="85"/>
      <c r="I29" s="85"/>
      <c r="J29" s="85"/>
      <c r="K29" s="86"/>
    </row>
    <row r="30" spans="1:11">
      <c r="A30" s="88" t="s">
        <v>25</v>
      </c>
      <c r="B30" s="89"/>
      <c r="C30" s="89"/>
      <c r="D30" s="88"/>
      <c r="E30" s="88"/>
      <c r="F30" s="88"/>
      <c r="G30" s="88"/>
      <c r="H30" s="88"/>
      <c r="I30" s="88"/>
      <c r="J30" s="88"/>
      <c r="K30" s="88"/>
    </row>
    <row r="31" spans="1:11" ht="47.25">
      <c r="A31" s="31"/>
      <c r="B31" s="30" t="s">
        <v>53</v>
      </c>
      <c r="C31" s="53" t="s">
        <v>54</v>
      </c>
      <c r="D31" s="31" t="s">
        <v>24</v>
      </c>
      <c r="E31" s="56" t="s">
        <v>55</v>
      </c>
      <c r="F31" s="52">
        <v>1200</v>
      </c>
      <c r="G31" s="44" t="s">
        <v>56</v>
      </c>
      <c r="H31" s="31">
        <v>4.4000000000000004</v>
      </c>
      <c r="I31" s="43" t="s">
        <v>57</v>
      </c>
      <c r="J31" s="43" t="s">
        <v>58</v>
      </c>
      <c r="K31" s="43" t="s">
        <v>59</v>
      </c>
    </row>
    <row r="32" spans="1:11" ht="63">
      <c r="A32" s="31"/>
      <c r="B32" s="38" t="s">
        <v>60</v>
      </c>
      <c r="C32" s="30" t="s">
        <v>61</v>
      </c>
      <c r="D32" s="31" t="s">
        <v>19</v>
      </c>
      <c r="E32" s="43" t="s">
        <v>55</v>
      </c>
      <c r="F32" s="55">
        <v>21.5</v>
      </c>
      <c r="G32" s="30" t="s">
        <v>62</v>
      </c>
      <c r="H32" s="31">
        <v>2.5</v>
      </c>
      <c r="I32" s="60" t="s">
        <v>63</v>
      </c>
      <c r="J32" s="68" t="s">
        <v>58</v>
      </c>
      <c r="K32" s="43" t="s">
        <v>64</v>
      </c>
    </row>
    <row r="33" spans="1:11" s="19" customFormat="1">
      <c r="A33" s="31"/>
      <c r="B33" s="30"/>
      <c r="C33" s="30"/>
      <c r="D33" s="31"/>
      <c r="E33" s="43"/>
      <c r="F33" s="52"/>
      <c r="G33" s="44"/>
      <c r="H33" s="31"/>
      <c r="I33" s="31"/>
      <c r="J33" s="43"/>
      <c r="K33" s="43"/>
    </row>
    <row r="34" spans="1:11">
      <c r="A34" s="31"/>
      <c r="B34" s="57"/>
      <c r="C34" s="57"/>
      <c r="D34" s="31"/>
      <c r="E34" s="31"/>
      <c r="F34" s="31"/>
      <c r="G34" s="31"/>
      <c r="H34" s="31"/>
      <c r="I34" s="31"/>
      <c r="J34" s="31"/>
      <c r="K34" s="31"/>
    </row>
    <row r="35" spans="1:11">
      <c r="A35" s="31"/>
      <c r="B35" s="26" t="s">
        <v>20</v>
      </c>
      <c r="C35" s="26"/>
      <c r="D35" s="54"/>
      <c r="E35" s="54"/>
      <c r="F35" s="58">
        <f>SUM(F31:F33)</f>
        <v>1221.5</v>
      </c>
      <c r="G35" s="59"/>
      <c r="H35" s="54"/>
      <c r="I35" s="54"/>
      <c r="J35" s="61"/>
      <c r="K35" s="54"/>
    </row>
    <row r="36" spans="1:11">
      <c r="A36" s="84"/>
      <c r="B36" s="87"/>
      <c r="C36" s="87"/>
      <c r="D36" s="85"/>
      <c r="E36" s="85"/>
      <c r="F36" s="85"/>
      <c r="G36" s="85"/>
      <c r="H36" s="85"/>
      <c r="I36" s="85"/>
      <c r="J36" s="85"/>
      <c r="K36" s="86"/>
    </row>
    <row r="37" spans="1:11">
      <c r="A37" s="84"/>
      <c r="B37" s="87"/>
      <c r="C37" s="87"/>
      <c r="D37" s="85"/>
      <c r="E37" s="85"/>
      <c r="F37" s="85"/>
      <c r="G37" s="85"/>
      <c r="H37" s="85"/>
      <c r="I37" s="85"/>
      <c r="J37" s="85"/>
      <c r="K37" s="86"/>
    </row>
    <row r="38" spans="1:11">
      <c r="A38" s="88" t="s">
        <v>26</v>
      </c>
      <c r="B38" s="89"/>
      <c r="C38" s="89"/>
      <c r="D38" s="88"/>
      <c r="E38" s="88"/>
      <c r="F38" s="88"/>
      <c r="G38" s="88"/>
      <c r="H38" s="88"/>
      <c r="I38" s="88"/>
      <c r="J38" s="88"/>
      <c r="K38" s="88"/>
    </row>
    <row r="39" spans="1:11" ht="31.5">
      <c r="A39" s="80"/>
      <c r="B39" s="114" t="s">
        <v>79</v>
      </c>
      <c r="C39" s="114" t="s">
        <v>80</v>
      </c>
      <c r="D39" s="115" t="s">
        <v>81</v>
      </c>
      <c r="E39" s="115" t="s">
        <v>82</v>
      </c>
      <c r="F39" s="115" t="s">
        <v>83</v>
      </c>
      <c r="G39" s="115" t="s">
        <v>84</v>
      </c>
      <c r="H39" s="115">
        <v>3.5</v>
      </c>
      <c r="I39" s="115">
        <v>1800</v>
      </c>
      <c r="J39" s="115" t="s">
        <v>85</v>
      </c>
      <c r="K39" s="115" t="s">
        <v>59</v>
      </c>
    </row>
    <row r="40" spans="1:11" ht="31.5">
      <c r="A40" s="80"/>
      <c r="B40" s="114" t="s">
        <v>89</v>
      </c>
      <c r="C40" s="114" t="s">
        <v>90</v>
      </c>
      <c r="D40" s="115" t="s">
        <v>91</v>
      </c>
      <c r="E40" s="115" t="s">
        <v>82</v>
      </c>
      <c r="F40" s="115">
        <v>2.4500000000000002</v>
      </c>
      <c r="G40" s="115" t="s">
        <v>84</v>
      </c>
      <c r="H40" s="115">
        <v>3.5</v>
      </c>
      <c r="I40" s="115">
        <v>3500</v>
      </c>
      <c r="J40" s="115" t="s">
        <v>92</v>
      </c>
      <c r="K40" s="115" t="s">
        <v>59</v>
      </c>
    </row>
    <row r="41" spans="1:11" ht="31.5">
      <c r="A41" s="80"/>
      <c r="B41" s="114" t="s">
        <v>93</v>
      </c>
      <c r="C41" s="114" t="s">
        <v>94</v>
      </c>
      <c r="D41" s="115">
        <v>22019</v>
      </c>
      <c r="E41" s="115" t="s">
        <v>95</v>
      </c>
      <c r="F41" s="115">
        <v>3.1138748999999999</v>
      </c>
      <c r="G41" s="115" t="s">
        <v>84</v>
      </c>
      <c r="H41" s="115">
        <v>0.8</v>
      </c>
      <c r="I41" s="115">
        <v>800</v>
      </c>
      <c r="J41" s="115" t="s">
        <v>92</v>
      </c>
      <c r="K41" s="115" t="s">
        <v>59</v>
      </c>
    </row>
    <row r="42" spans="1:11" ht="47.25">
      <c r="A42" s="80"/>
      <c r="B42" s="114" t="s">
        <v>96</v>
      </c>
      <c r="C42" s="114" t="s">
        <v>98</v>
      </c>
      <c r="D42" s="115">
        <v>2020</v>
      </c>
      <c r="E42" s="115" t="s">
        <v>97</v>
      </c>
      <c r="F42" s="115">
        <v>6.7</v>
      </c>
      <c r="G42" s="115" t="s">
        <v>84</v>
      </c>
      <c r="H42" s="115">
        <v>0.8</v>
      </c>
      <c r="I42" s="115">
        <v>800</v>
      </c>
      <c r="J42" s="115" t="s">
        <v>106</v>
      </c>
      <c r="K42" s="115" t="s">
        <v>59</v>
      </c>
    </row>
    <row r="43" spans="1:11" ht="47.25">
      <c r="A43" s="80"/>
      <c r="B43" s="114" t="s">
        <v>96</v>
      </c>
      <c r="C43" s="114" t="s">
        <v>100</v>
      </c>
      <c r="D43" s="115">
        <v>2020</v>
      </c>
      <c r="E43" s="115" t="s">
        <v>99</v>
      </c>
      <c r="F43" s="115">
        <v>6.7</v>
      </c>
      <c r="G43" s="115" t="s">
        <v>84</v>
      </c>
      <c r="H43" s="115">
        <v>0.8</v>
      </c>
      <c r="I43" s="115">
        <v>800</v>
      </c>
      <c r="J43" s="115" t="s">
        <v>106</v>
      </c>
      <c r="K43" s="115" t="s">
        <v>59</v>
      </c>
    </row>
    <row r="44" spans="1:11" ht="47.25">
      <c r="A44" s="80"/>
      <c r="B44" s="114" t="s">
        <v>96</v>
      </c>
      <c r="C44" s="114" t="s">
        <v>101</v>
      </c>
      <c r="D44" s="115">
        <v>2020</v>
      </c>
      <c r="E44" s="115" t="s">
        <v>99</v>
      </c>
      <c r="F44" s="115">
        <v>6.7</v>
      </c>
      <c r="G44" s="115" t="s">
        <v>84</v>
      </c>
      <c r="H44" s="115">
        <v>0.8</v>
      </c>
      <c r="I44" s="115">
        <v>800</v>
      </c>
      <c r="J44" s="115" t="s">
        <v>106</v>
      </c>
      <c r="K44" s="115" t="s">
        <v>59</v>
      </c>
    </row>
    <row r="45" spans="1:11" ht="47.25">
      <c r="A45" s="80"/>
      <c r="B45" s="114" t="s">
        <v>96</v>
      </c>
      <c r="C45" s="114" t="s">
        <v>87</v>
      </c>
      <c r="D45" s="115">
        <v>2020</v>
      </c>
      <c r="E45" s="115" t="s">
        <v>99</v>
      </c>
      <c r="F45" s="115">
        <v>6.7</v>
      </c>
      <c r="G45" s="115" t="s">
        <v>84</v>
      </c>
      <c r="H45" s="115">
        <v>0.8</v>
      </c>
      <c r="I45" s="115">
        <v>800</v>
      </c>
      <c r="J45" s="115" t="s">
        <v>106</v>
      </c>
      <c r="K45" s="115" t="s">
        <v>59</v>
      </c>
    </row>
    <row r="46" spans="1:11" ht="47.25">
      <c r="A46" s="80"/>
      <c r="B46" s="114" t="s">
        <v>96</v>
      </c>
      <c r="C46" s="114" t="s">
        <v>90</v>
      </c>
      <c r="D46" s="115">
        <v>2020</v>
      </c>
      <c r="E46" s="115" t="s">
        <v>99</v>
      </c>
      <c r="F46" s="115">
        <v>6.7</v>
      </c>
      <c r="G46" s="115" t="s">
        <v>84</v>
      </c>
      <c r="H46" s="115">
        <v>0.8</v>
      </c>
      <c r="I46" s="115">
        <v>800</v>
      </c>
      <c r="J46" s="115" t="s">
        <v>106</v>
      </c>
      <c r="K46" s="115" t="s">
        <v>59</v>
      </c>
    </row>
    <row r="47" spans="1:11" ht="47.25">
      <c r="A47" s="80"/>
      <c r="B47" s="114" t="s">
        <v>102</v>
      </c>
      <c r="C47" s="114" t="s">
        <v>100</v>
      </c>
      <c r="D47" s="115">
        <v>2020</v>
      </c>
      <c r="E47" s="115" t="s">
        <v>99</v>
      </c>
      <c r="F47" s="115">
        <v>1.85</v>
      </c>
      <c r="G47" s="115" t="s">
        <v>84</v>
      </c>
      <c r="H47" s="115">
        <v>0.2</v>
      </c>
      <c r="I47" s="115">
        <v>200</v>
      </c>
      <c r="J47" s="115" t="s">
        <v>106</v>
      </c>
      <c r="K47" s="115" t="s">
        <v>59</v>
      </c>
    </row>
    <row r="48" spans="1:11" ht="47.25">
      <c r="A48" s="80"/>
      <c r="B48" s="114" t="s">
        <v>102</v>
      </c>
      <c r="C48" s="114" t="s">
        <v>104</v>
      </c>
      <c r="D48" s="115">
        <v>2021</v>
      </c>
      <c r="E48" s="115" t="s">
        <v>103</v>
      </c>
      <c r="F48" s="115">
        <v>1.85</v>
      </c>
      <c r="G48" s="115" t="s">
        <v>84</v>
      </c>
      <c r="H48" s="115">
        <v>0.2</v>
      </c>
      <c r="I48" s="115">
        <v>200</v>
      </c>
      <c r="J48" s="115" t="s">
        <v>107</v>
      </c>
      <c r="K48" s="115" t="s">
        <v>59</v>
      </c>
    </row>
    <row r="49" spans="1:11" ht="47.25">
      <c r="A49" s="80"/>
      <c r="B49" s="114" t="s">
        <v>102</v>
      </c>
      <c r="C49" s="114" t="s">
        <v>100</v>
      </c>
      <c r="D49" s="115">
        <v>2020</v>
      </c>
      <c r="E49" s="115" t="s">
        <v>99</v>
      </c>
      <c r="F49" s="115">
        <v>1.85</v>
      </c>
      <c r="G49" s="115" t="s">
        <v>84</v>
      </c>
      <c r="H49" s="115">
        <v>0.2</v>
      </c>
      <c r="I49" s="115">
        <v>200</v>
      </c>
      <c r="J49" s="115" t="s">
        <v>108</v>
      </c>
      <c r="K49" s="115" t="s">
        <v>59</v>
      </c>
    </row>
    <row r="50" spans="1:11" ht="47.25">
      <c r="A50" s="80"/>
      <c r="B50" s="114" t="s">
        <v>102</v>
      </c>
      <c r="C50" s="114" t="s">
        <v>105</v>
      </c>
      <c r="D50" s="115">
        <v>2022</v>
      </c>
      <c r="E50" s="115" t="s">
        <v>99</v>
      </c>
      <c r="F50" s="115">
        <v>1.85</v>
      </c>
      <c r="G50" s="115" t="s">
        <v>84</v>
      </c>
      <c r="H50" s="115">
        <v>0.2</v>
      </c>
      <c r="I50" s="115">
        <v>200</v>
      </c>
      <c r="J50" s="115" t="s">
        <v>110</v>
      </c>
      <c r="K50" s="115" t="s">
        <v>59</v>
      </c>
    </row>
    <row r="51" spans="1:11" ht="47.25">
      <c r="A51" s="80"/>
      <c r="B51" s="114" t="s">
        <v>102</v>
      </c>
      <c r="C51" s="114" t="s">
        <v>87</v>
      </c>
      <c r="D51" s="115">
        <v>2021</v>
      </c>
      <c r="E51" s="115" t="s">
        <v>99</v>
      </c>
      <c r="F51" s="115">
        <v>1.85</v>
      </c>
      <c r="G51" s="115" t="s">
        <v>84</v>
      </c>
      <c r="H51" s="115">
        <v>0.2</v>
      </c>
      <c r="I51" s="115">
        <v>200</v>
      </c>
      <c r="J51" s="115" t="s">
        <v>109</v>
      </c>
      <c r="K51" s="115" t="s">
        <v>59</v>
      </c>
    </row>
    <row r="52" spans="1:11" ht="31.5">
      <c r="A52" s="31"/>
      <c r="B52" s="75" t="s">
        <v>86</v>
      </c>
      <c r="C52" s="75" t="s">
        <v>87</v>
      </c>
      <c r="D52" s="76" t="s">
        <v>88</v>
      </c>
      <c r="E52" s="77" t="s">
        <v>82</v>
      </c>
      <c r="F52" s="62">
        <v>6.5052000000000003</v>
      </c>
      <c r="G52" s="81" t="s">
        <v>84</v>
      </c>
      <c r="H52" s="25">
        <v>4</v>
      </c>
      <c r="I52" s="25">
        <v>4000</v>
      </c>
      <c r="J52" s="81" t="s">
        <v>85</v>
      </c>
      <c r="K52" s="77" t="s">
        <v>59</v>
      </c>
    </row>
    <row r="53" spans="1:11">
      <c r="A53" s="31"/>
      <c r="B53" s="26" t="s">
        <v>20</v>
      </c>
      <c r="C53" s="26"/>
      <c r="D53" s="27"/>
      <c r="E53" s="27"/>
      <c r="F53" s="63">
        <f>SUM(F39:F52)</f>
        <v>54.819074900000011</v>
      </c>
      <c r="G53" s="29"/>
      <c r="H53" s="27"/>
      <c r="I53" s="27"/>
      <c r="J53" s="29"/>
      <c r="K53" s="27"/>
    </row>
    <row r="54" spans="1:11">
      <c r="A54" s="31"/>
      <c r="B54" s="30"/>
      <c r="C54" s="30"/>
      <c r="D54" s="25"/>
      <c r="E54" s="25"/>
      <c r="F54" s="25"/>
      <c r="G54" s="32"/>
      <c r="H54" s="25"/>
      <c r="I54" s="25"/>
      <c r="J54" s="32"/>
      <c r="K54" s="25"/>
    </row>
    <row r="55" spans="1:11">
      <c r="A55" s="88" t="s">
        <v>27</v>
      </c>
      <c r="B55" s="89"/>
      <c r="C55" s="89"/>
      <c r="D55" s="88"/>
      <c r="E55" s="88"/>
      <c r="F55" s="88"/>
      <c r="G55" s="88"/>
      <c r="H55" s="88"/>
      <c r="I55" s="88"/>
      <c r="J55" s="88"/>
      <c r="K55" s="88"/>
    </row>
    <row r="56" spans="1:11" ht="110.25">
      <c r="A56" s="31"/>
      <c r="B56" s="30" t="s">
        <v>65</v>
      </c>
      <c r="C56" s="75" t="s">
        <v>66</v>
      </c>
      <c r="D56" s="76" t="s">
        <v>67</v>
      </c>
      <c r="E56" s="77" t="s">
        <v>68</v>
      </c>
      <c r="F56" s="52">
        <v>18</v>
      </c>
      <c r="G56" s="69" t="s">
        <v>69</v>
      </c>
      <c r="H56" s="70" t="s">
        <v>14</v>
      </c>
      <c r="I56" s="70" t="s">
        <v>14</v>
      </c>
      <c r="J56" s="69" t="s">
        <v>70</v>
      </c>
      <c r="K56" s="77" t="s">
        <v>59</v>
      </c>
    </row>
    <row r="57" spans="1:11">
      <c r="A57" s="31"/>
      <c r="B57" s="64" t="s">
        <v>20</v>
      </c>
      <c r="C57" s="57"/>
      <c r="D57" s="31"/>
      <c r="E57" s="31"/>
      <c r="F57" s="65">
        <f>SUM(F56)</f>
        <v>18</v>
      </c>
      <c r="G57" s="51"/>
      <c r="H57" s="31"/>
      <c r="I57" s="31"/>
      <c r="J57" s="51"/>
      <c r="K57" s="31"/>
    </row>
    <row r="58" spans="1:11">
      <c r="A58" s="84"/>
      <c r="B58" s="87"/>
      <c r="C58" s="87"/>
      <c r="D58" s="85"/>
      <c r="E58" s="85"/>
      <c r="F58" s="85"/>
      <c r="G58" s="85"/>
      <c r="H58" s="85"/>
      <c r="I58" s="85"/>
      <c r="J58" s="85"/>
      <c r="K58" s="86"/>
    </row>
    <row r="59" spans="1:11">
      <c r="A59" s="88" t="s">
        <v>28</v>
      </c>
      <c r="B59" s="89"/>
      <c r="C59" s="89"/>
      <c r="D59" s="88"/>
      <c r="E59" s="88"/>
      <c r="F59" s="88"/>
      <c r="G59" s="88"/>
      <c r="H59" s="88"/>
      <c r="I59" s="88"/>
      <c r="J59" s="88"/>
      <c r="K59" s="88"/>
    </row>
    <row r="60" spans="1:11" s="19" customFormat="1" ht="119.1" customHeight="1">
      <c r="A60" s="31">
        <v>23</v>
      </c>
      <c r="B60" s="38" t="s">
        <v>29</v>
      </c>
      <c r="C60" s="30" t="s">
        <v>30</v>
      </c>
      <c r="D60" s="45" t="s">
        <v>17</v>
      </c>
      <c r="E60" s="25" t="s">
        <v>31</v>
      </c>
      <c r="F60" s="66">
        <v>110</v>
      </c>
      <c r="G60" s="47" t="s">
        <v>32</v>
      </c>
      <c r="H60" s="31">
        <v>1</v>
      </c>
      <c r="I60" s="31">
        <v>1000</v>
      </c>
      <c r="J60" s="32" t="s">
        <v>77</v>
      </c>
      <c r="K60" s="25" t="s">
        <v>78</v>
      </c>
    </row>
    <row r="61" spans="1:11">
      <c r="A61" s="31"/>
      <c r="B61" s="57"/>
      <c r="C61" s="57"/>
      <c r="D61" s="31"/>
      <c r="E61" s="51"/>
      <c r="F61" s="31"/>
      <c r="G61" s="51"/>
      <c r="H61" s="31"/>
      <c r="I61" s="31"/>
      <c r="J61" s="51"/>
      <c r="K61" s="31"/>
    </row>
    <row r="62" spans="1:11">
      <c r="A62" s="25"/>
      <c r="B62" s="26" t="s">
        <v>20</v>
      </c>
      <c r="C62" s="30"/>
      <c r="D62" s="25"/>
      <c r="E62" s="25"/>
      <c r="F62" s="63">
        <f>SUM(F60:F60)</f>
        <v>110</v>
      </c>
      <c r="G62" s="32"/>
      <c r="H62" s="25"/>
      <c r="I62" s="25"/>
      <c r="J62" s="32"/>
      <c r="K62" s="25"/>
    </row>
    <row r="63" spans="1:11">
      <c r="A63" s="25"/>
      <c r="B63" s="26"/>
      <c r="C63" s="30"/>
      <c r="D63" s="25"/>
      <c r="E63" s="25"/>
      <c r="F63" s="63"/>
      <c r="G63" s="32"/>
      <c r="H63" s="25"/>
      <c r="I63" s="25"/>
      <c r="J63" s="32"/>
      <c r="K63" s="25"/>
    </row>
    <row r="64" spans="1:11">
      <c r="A64" s="25"/>
      <c r="B64" s="26" t="s">
        <v>33</v>
      </c>
      <c r="C64" s="30"/>
      <c r="D64" s="25"/>
      <c r="E64" s="25"/>
      <c r="F64" s="67">
        <f>F62+F57+F53+F35+F27+F22+F13+F7</f>
        <v>88420.069074900006</v>
      </c>
      <c r="G64" s="32"/>
      <c r="H64" s="25"/>
      <c r="I64" s="25"/>
      <c r="J64" s="32"/>
      <c r="K64" s="25"/>
    </row>
  </sheetData>
  <mergeCells count="18">
    <mergeCell ref="H1:K1"/>
    <mergeCell ref="A2:K2"/>
    <mergeCell ref="A5:K5"/>
    <mergeCell ref="A8:K8"/>
    <mergeCell ref="A9:K9"/>
    <mergeCell ref="A14:K14"/>
    <mergeCell ref="A15:K15"/>
    <mergeCell ref="A23:K23"/>
    <mergeCell ref="A24:K24"/>
    <mergeCell ref="A28:K28"/>
    <mergeCell ref="A55:K55"/>
    <mergeCell ref="A58:K58"/>
    <mergeCell ref="A59:K59"/>
    <mergeCell ref="A30:K30"/>
    <mergeCell ref="A36:K36"/>
    <mergeCell ref="A37:K37"/>
    <mergeCell ref="A38:K38"/>
    <mergeCell ref="A29:K29"/>
  </mergeCells>
  <pageMargins left="0.70763888888888904" right="0.70763888888888904" top="0.74791666666666701" bottom="0.15625" header="0.31388888888888899" footer="0.31388888888888899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"/>
  <sheetViews>
    <sheetView zoomScale="57" zoomScaleNormal="57" workbookViewId="0">
      <pane ySplit="3" topLeftCell="A4" activePane="bottomLeft" state="frozen"/>
      <selection pane="bottomLeft" activeCell="F9" sqref="F9"/>
    </sheetView>
  </sheetViews>
  <sheetFormatPr defaultColWidth="17.28515625" defaultRowHeight="15.75" customHeight="1"/>
  <cols>
    <col min="1" max="1" width="5.85546875" style="3" customWidth="1"/>
    <col min="2" max="2" width="37.85546875" style="4" customWidth="1"/>
    <col min="3" max="3" width="23.28515625" style="4" customWidth="1"/>
    <col min="4" max="4" width="18.28515625" style="3" customWidth="1"/>
    <col min="5" max="5" width="21.140625" style="4" customWidth="1"/>
    <col min="6" max="6" width="17.7109375" style="3" customWidth="1"/>
    <col min="7" max="7" width="83.5703125" style="4" customWidth="1"/>
    <col min="8" max="8" width="20.140625" style="3" customWidth="1"/>
    <col min="9" max="9" width="18.28515625" style="3" customWidth="1"/>
    <col min="10" max="10" width="20.140625" style="3" customWidth="1"/>
    <col min="11" max="11" width="18.7109375" style="3" customWidth="1"/>
    <col min="12" max="12" width="26.42578125" style="5" customWidth="1"/>
    <col min="13" max="13" width="22.5703125" style="6" customWidth="1"/>
    <col min="14" max="16384" width="17.28515625" style="7"/>
  </cols>
  <sheetData>
    <row r="1" spans="1:16384" ht="57" customHeight="1">
      <c r="L1" s="11"/>
    </row>
    <row r="2" spans="1:16384" ht="47.1" customHeight="1">
      <c r="A2" s="106" t="s">
        <v>34</v>
      </c>
      <c r="B2" s="107"/>
      <c r="C2" s="107"/>
      <c r="D2" s="108"/>
      <c r="E2" s="107"/>
      <c r="F2" s="108"/>
      <c r="G2" s="107"/>
      <c r="H2" s="108"/>
      <c r="I2" s="108"/>
      <c r="J2" s="108"/>
      <c r="K2" s="108"/>
      <c r="L2" s="108"/>
      <c r="M2" s="7"/>
    </row>
    <row r="3" spans="1:16384" s="1" customFormat="1" ht="66.599999999999994" customHeight="1">
      <c r="A3" s="8" t="s">
        <v>35</v>
      </c>
      <c r="B3" s="8" t="s">
        <v>36</v>
      </c>
      <c r="C3" s="8" t="s">
        <v>2</v>
      </c>
      <c r="D3" s="8" t="s">
        <v>37</v>
      </c>
      <c r="E3" s="8" t="s">
        <v>4</v>
      </c>
      <c r="F3" s="8" t="s">
        <v>5</v>
      </c>
      <c r="G3" s="8" t="s">
        <v>38</v>
      </c>
      <c r="H3" s="8" t="s">
        <v>39</v>
      </c>
      <c r="I3" s="8" t="s">
        <v>40</v>
      </c>
      <c r="J3" s="8" t="s">
        <v>41</v>
      </c>
      <c r="K3" s="8" t="s">
        <v>42</v>
      </c>
      <c r="L3" s="8" t="s">
        <v>43</v>
      </c>
    </row>
    <row r="4" spans="1:16384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7"/>
    </row>
    <row r="5" spans="1:16384" s="2" customFormat="1" ht="47.1" customHeight="1">
      <c r="A5" s="112" t="s">
        <v>46</v>
      </c>
      <c r="B5" s="113"/>
      <c r="C5" s="113"/>
      <c r="D5" s="112"/>
      <c r="E5" s="113"/>
      <c r="F5" s="112"/>
      <c r="G5" s="113"/>
      <c r="H5" s="112"/>
      <c r="I5" s="112"/>
      <c r="J5" s="112"/>
      <c r="K5" s="112"/>
      <c r="L5" s="112"/>
      <c r="M5" s="12"/>
    </row>
    <row r="6" spans="1:16384" ht="123" customHeight="1">
      <c r="A6" s="40">
        <v>1</v>
      </c>
      <c r="B6" s="73" t="s">
        <v>47</v>
      </c>
      <c r="C6" s="73" t="s">
        <v>30</v>
      </c>
      <c r="D6" s="71" t="s">
        <v>12</v>
      </c>
      <c r="E6" s="71" t="s">
        <v>48</v>
      </c>
      <c r="F6" s="74">
        <v>369.6</v>
      </c>
      <c r="G6" s="71" t="s">
        <v>49</v>
      </c>
      <c r="H6" s="72" t="s">
        <v>14</v>
      </c>
      <c r="I6" s="71">
        <v>39</v>
      </c>
      <c r="J6" s="71" t="s">
        <v>50</v>
      </c>
      <c r="K6" s="71" t="s">
        <v>44</v>
      </c>
      <c r="L6" s="71" t="s">
        <v>45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  <c r="XFD6" s="15"/>
    </row>
    <row r="7" spans="1:16384" ht="27" customHeight="1">
      <c r="A7" s="9"/>
      <c r="B7" s="10"/>
      <c r="C7" s="13"/>
      <c r="D7" s="9"/>
      <c r="E7" s="13"/>
      <c r="F7" s="14"/>
      <c r="G7" s="13"/>
      <c r="H7" s="9"/>
      <c r="I7" s="9"/>
      <c r="J7" s="9"/>
      <c r="K7" s="9"/>
      <c r="L7" s="9"/>
    </row>
    <row r="8" spans="1:16384" ht="27" customHeight="1">
      <c r="A8" s="9"/>
      <c r="B8" s="10" t="s">
        <v>33</v>
      </c>
      <c r="C8" s="13"/>
      <c r="D8" s="9"/>
      <c r="E8" s="13"/>
      <c r="F8" s="14">
        <v>369.6</v>
      </c>
      <c r="G8" s="13"/>
      <c r="H8" s="9"/>
      <c r="I8" s="9"/>
      <c r="J8" s="9"/>
      <c r="K8" s="9"/>
      <c r="L8" s="9"/>
    </row>
    <row r="9" spans="1:16384" ht="27" customHeight="1">
      <c r="B9" s="7"/>
      <c r="K9" s="17"/>
      <c r="L9" s="18"/>
    </row>
    <row r="10" spans="1:16384" ht="15.75" customHeight="1">
      <c r="K10" s="17"/>
      <c r="L10" s="18"/>
    </row>
    <row r="11" spans="1:16384" ht="15.75" customHeight="1">
      <c r="K11" s="17"/>
      <c r="L11" s="18"/>
    </row>
    <row r="12" spans="1:16384" ht="15.75" customHeight="1">
      <c r="K12" s="17"/>
      <c r="L12" s="18"/>
    </row>
    <row r="13" spans="1:16384" ht="15.75" customHeight="1">
      <c r="K13" s="17"/>
      <c r="L13" s="18"/>
    </row>
    <row r="14" spans="1:16384" ht="15.75" customHeight="1">
      <c r="K14" s="17"/>
      <c r="L14" s="18"/>
    </row>
    <row r="15" spans="1:16384" ht="15.75" customHeight="1">
      <c r="K15" s="17"/>
      <c r="L15" s="18"/>
    </row>
    <row r="16" spans="1:16384" ht="15.75" customHeight="1">
      <c r="K16" s="17"/>
      <c r="L16" s="18"/>
    </row>
    <row r="17" spans="11:12" ht="15.75" customHeight="1">
      <c r="K17" s="17"/>
      <c r="L17" s="18"/>
    </row>
    <row r="18" spans="11:12" ht="15.75" customHeight="1">
      <c r="K18" s="17"/>
      <c r="L18" s="18"/>
    </row>
    <row r="19" spans="11:12" ht="15.75" customHeight="1">
      <c r="K19" s="17"/>
      <c r="L19" s="18"/>
    </row>
    <row r="20" spans="11:12" ht="15.75" customHeight="1">
      <c r="K20" s="17"/>
      <c r="L20" s="18"/>
    </row>
    <row r="21" spans="11:12" ht="15.75" customHeight="1">
      <c r="K21" s="17"/>
      <c r="L21" s="18"/>
    </row>
    <row r="22" spans="11:12" ht="16.5" customHeight="1">
      <c r="K22" s="17"/>
      <c r="L22" s="18"/>
    </row>
    <row r="23" spans="11:12" ht="15.75" customHeight="1">
      <c r="K23" s="17"/>
      <c r="L23" s="18"/>
    </row>
    <row r="24" spans="11:12" ht="15.75" customHeight="1">
      <c r="K24" s="17"/>
      <c r="L24" s="18"/>
    </row>
    <row r="25" spans="11:12" ht="15.75" customHeight="1">
      <c r="K25" s="17"/>
      <c r="L25" s="18"/>
    </row>
    <row r="26" spans="11:12" ht="15.75" customHeight="1">
      <c r="K26" s="17"/>
      <c r="L26" s="18"/>
    </row>
    <row r="27" spans="11:12" ht="15.75" customHeight="1">
      <c r="K27" s="17"/>
      <c r="L27" s="18"/>
    </row>
    <row r="28" spans="11:12" ht="15.75" customHeight="1">
      <c r="K28" s="17"/>
      <c r="L28" s="18"/>
    </row>
    <row r="29" spans="11:12" ht="15.75" customHeight="1">
      <c r="K29" s="17"/>
      <c r="L29" s="18"/>
    </row>
    <row r="30" spans="11:12" ht="15.75" customHeight="1">
      <c r="K30" s="17"/>
      <c r="L30" s="18"/>
    </row>
    <row r="31" spans="11:12" ht="15.75" customHeight="1">
      <c r="K31" s="17"/>
      <c r="L31" s="18"/>
    </row>
    <row r="32" spans="11:12" ht="15.75" customHeight="1">
      <c r="K32" s="17"/>
      <c r="L32" s="18"/>
    </row>
    <row r="33" spans="11:12" ht="15.75" customHeight="1">
      <c r="K33" s="17"/>
      <c r="L33" s="18"/>
    </row>
    <row r="34" spans="11:12" ht="15.75" customHeight="1">
      <c r="K34" s="17"/>
      <c r="L34" s="18"/>
    </row>
    <row r="35" spans="11:12" ht="15.75" customHeight="1">
      <c r="K35" s="17"/>
      <c r="L35" s="18"/>
    </row>
    <row r="36" spans="11:12" ht="15.75" customHeight="1">
      <c r="K36" s="17"/>
      <c r="L36" s="18"/>
    </row>
    <row r="37" spans="11:12" ht="15.75" customHeight="1">
      <c r="K37" s="17"/>
      <c r="L37" s="18"/>
    </row>
    <row r="38" spans="11:12" ht="15.75" customHeight="1">
      <c r="K38" s="17"/>
      <c r="L38" s="18"/>
    </row>
    <row r="47" spans="11:12" ht="15.75" customHeight="1">
      <c r="K47" s="17"/>
      <c r="L47" s="18"/>
    </row>
  </sheetData>
  <mergeCells count="3">
    <mergeCell ref="A2:L2"/>
    <mergeCell ref="A4:L4"/>
    <mergeCell ref="A5:L5"/>
  </mergeCells>
  <printOptions horizontalCentered="1"/>
  <pageMargins left="3.8888888888888903E-2" right="3.8888888888888903E-2" top="0.15902777777777799" bottom="0.15902777777777799" header="0.11874999999999999" footer="0.11874999999999999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объекты инфраструктуры</vt:lpstr>
      <vt:lpstr>Лист1</vt:lpstr>
      <vt:lpstr>объекты инвестиций </vt:lpstr>
      <vt:lpstr>'объекты инвестиций '!Заголовки_для_печати</vt:lpstr>
      <vt:lpstr>'объекты инфраструктуры'!Заголовки_для_печати</vt:lpstr>
      <vt:lpstr>'объекты инвестиций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Акимова Т Н</cp:lastModifiedBy>
  <cp:lastPrinted>2019-05-20T21:49:12Z</cp:lastPrinted>
  <dcterms:created xsi:type="dcterms:W3CDTF">2006-09-16T00:00:00Z</dcterms:created>
  <dcterms:modified xsi:type="dcterms:W3CDTF">2019-05-20T21:50:59Z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