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8960" windowHeight="7830"/>
  </bookViews>
  <sheets>
    <sheet name="РП 2018 Черниг.район тепло" sheetId="1" r:id="rId1"/>
    <sheet name="РП-2018 вода" sheetId="2" r:id="rId2"/>
  </sheets>
  <definedNames>
    <definedName name="_xlnm._FilterDatabase" localSheetId="0" hidden="1">'РП 2018 Черниг.район тепло'!$A$10:$J$12</definedName>
    <definedName name="_xlnm._FilterDatabase" localSheetId="1" hidden="1">'РП-2018 вода'!$A$9:$J$10</definedName>
    <definedName name="_xlnm.Print_Titles" localSheetId="0">'РП 2018 Черниг.район тепло'!$9:$10</definedName>
    <definedName name="_xlnm.Print_Titles" localSheetId="1">'РП-2018 вода'!$8:$9</definedName>
    <definedName name="_xlnm.Print_Area" localSheetId="0">'РП 2018 Черниг.район тепло'!$A$1:$J$69</definedName>
    <definedName name="_xlnm.Print_Area" localSheetId="1">'РП-2018 вода'!$A$2:$J$71</definedName>
  </definedNames>
  <calcPr calcId="145621"/>
</workbook>
</file>

<file path=xl/calcChain.xml><?xml version="1.0" encoding="utf-8"?>
<calcChain xmlns="http://schemas.openxmlformats.org/spreadsheetml/2006/main">
  <c r="J45" i="2" l="1"/>
  <c r="J31" i="2"/>
  <c r="J13" i="2"/>
  <c r="J42" i="2"/>
  <c r="J24" i="2"/>
  <c r="J21" i="2"/>
  <c r="J11" i="2" s="1"/>
  <c r="J30" i="2" l="1"/>
  <c r="J29" i="2" s="1"/>
  <c r="J10" i="2" l="1"/>
  <c r="J67" i="1"/>
  <c r="J53" i="1" l="1"/>
  <c r="J47" i="1"/>
  <c r="J12" i="1" l="1"/>
</calcChain>
</file>

<file path=xl/sharedStrings.xml><?xml version="1.0" encoding="utf-8"?>
<sst xmlns="http://schemas.openxmlformats.org/spreadsheetml/2006/main" count="434" uniqueCount="167">
  <si>
    <t>УТВЕРЖДАЮ:</t>
  </si>
  <si>
    <t>"____"________2018 г.</t>
  </si>
  <si>
    <t>Номер п/п</t>
  </si>
  <si>
    <t>Котельная</t>
  </si>
  <si>
    <t>Объект ремонта</t>
  </si>
  <si>
    <t>Описание ремонта</t>
  </si>
  <si>
    <t>Способ выполнения</t>
  </si>
  <si>
    <t>Период проведения работ</t>
  </si>
  <si>
    <t>Ед.изм.</t>
  </si>
  <si>
    <t>Количество</t>
  </si>
  <si>
    <t>Сумма ремонта, руб. без НДС</t>
  </si>
  <si>
    <t>Дата начала ремонта</t>
  </si>
  <si>
    <t>Дата окончания ремонта</t>
  </si>
  <si>
    <t>Спасский</t>
  </si>
  <si>
    <t>Тепловой район "Черниговский"</t>
  </si>
  <si>
    <t>Капитальный</t>
  </si>
  <si>
    <t>Котельная №2 с.Черниговка, ул.Ленинская, 50</t>
  </si>
  <si>
    <t>Дутьевой вентилятор ст.№1 ВЦ 14-46-2,5</t>
  </si>
  <si>
    <t>Замена дутьевого вентилятора ВЦ 14-46-2,5</t>
  </si>
  <si>
    <t>Хозспособ</t>
  </si>
  <si>
    <t>01.05.2018</t>
  </si>
  <si>
    <t>31.12.2018</t>
  </si>
  <si>
    <t>Дутьевой вентилятор ст.№2 ВЦ 14-46-2,5</t>
  </si>
  <si>
    <t>Дымосос ст.№1 ДН-10</t>
  </si>
  <si>
    <t>Замена дымососа на аналогичный.</t>
  </si>
  <si>
    <t>Дымосос ст.№2 ДН-10</t>
  </si>
  <si>
    <t>Котел ст №3 Братск-М</t>
  </si>
  <si>
    <t>Замена котла на котел КВм-1,25 с топкой ТШПМ-1,45, замена запорно-регулирующей арматуры. Ремонт обмуровки котла.</t>
  </si>
  <si>
    <t>Участок теплосети ул. Комсомольская, 27, д-108мм, L-220м</t>
  </si>
  <si>
    <t>Замена учатска тепловой сети</t>
  </si>
  <si>
    <t>Котельная №3 с.Черниговка, ул.Советская, 69-а</t>
  </si>
  <si>
    <t>Дымосос ст.№1 ДН-8</t>
  </si>
  <si>
    <t>Замена дымососа ДН-10</t>
  </si>
  <si>
    <t>01.07.2018</t>
  </si>
  <si>
    <t>31.07.2018</t>
  </si>
  <si>
    <t>Дымосос ст.№2 ДН-8</t>
  </si>
  <si>
    <t>Участок тепловой сети от ДДТ до гаражейl, D-108 мм, L=96м.п.</t>
  </si>
  <si>
    <t>Замена участка тепловой сети D-108 мм, L-96 п.м.</t>
  </si>
  <si>
    <t>Котельная №4 с.Черниговка, ул.Юных Пионеров, 9-в</t>
  </si>
  <si>
    <t>Замена дутьевого вентилятора.</t>
  </si>
  <si>
    <t>Котельная №5 с.Черниговка, ул.Юных Пионеров, 37</t>
  </si>
  <si>
    <t>Котел ст №1 Братск-М</t>
  </si>
  <si>
    <t>Замена котла на котел КВм-1,25 стопкой ТШПМ-1,45, замена запорно-регулирующей арматуры. Ремонт обмуровки котла.</t>
  </si>
  <si>
    <t>Котел ст №2 Братск-М</t>
  </si>
  <si>
    <t>Замена топки котла.</t>
  </si>
  <si>
    <t>Участок тепловой сети  от ул.Ленинская-каток   L=60м.п. Д-76мм</t>
  </si>
  <si>
    <t>Замена участка тепловой сети D76 п.м. L-60 п.м.</t>
  </si>
  <si>
    <t>Котельная №6 с.Черниговка, ул.Ленинская, 93</t>
  </si>
  <si>
    <t>Замена топки ТШПм-1,45 и трубной части котла.</t>
  </si>
  <si>
    <t>Котельная №8 с.Черниговка, ул.Партизанская, 108-в</t>
  </si>
  <si>
    <t>Здание котельной</t>
  </si>
  <si>
    <t>Замена (монтаж) дробилки ДО-1М.</t>
  </si>
  <si>
    <t>Текущий</t>
  </si>
  <si>
    <t>Котельная №11 с.Черниговка, ул.Буденного, 69-а</t>
  </si>
  <si>
    <t>КТВС-1 трубосварной</t>
  </si>
  <si>
    <t>Замена части экранных труб котла с заменой колосников, обмуровка.</t>
  </si>
  <si>
    <t>Котельная №17 с.Черниговка, ул.Пушкинская, 99-б</t>
  </si>
  <si>
    <t>Частичная замена экранных труб котла.</t>
  </si>
  <si>
    <t>Замена секций котла с частичной заменой трубной части. Обмуровка котла.</t>
  </si>
  <si>
    <t>Котел ст №4 Братск-М</t>
  </si>
  <si>
    <t>Замена секций котла, обмуровка котла.</t>
  </si>
  <si>
    <t>Котел ст №5 Братск-М</t>
  </si>
  <si>
    <t>Котел №1 Братск</t>
  </si>
  <si>
    <t xml:space="preserve">Ремонт (замена), газоходов и обмуровки котла </t>
  </si>
  <si>
    <t>01.06.2018</t>
  </si>
  <si>
    <t>30.06.2018</t>
  </si>
  <si>
    <t>Котел №2 Братск</t>
  </si>
  <si>
    <t>Ремонт (замена) газоходов котла</t>
  </si>
  <si>
    <t>Котел №4 Братск</t>
  </si>
  <si>
    <t>Система ЗШУ</t>
  </si>
  <si>
    <t>Ремонт ШЗУ</t>
  </si>
  <si>
    <t>Котельная №7 с.Черниговка, ул.Лазо, 22-а</t>
  </si>
  <si>
    <t xml:space="preserve">Котел ст.№1 КТВС-1 </t>
  </si>
  <si>
    <t>Замена трубной части, колосников.</t>
  </si>
  <si>
    <t>01.08.2018</t>
  </si>
  <si>
    <t>30.08.2018</t>
  </si>
  <si>
    <t>Тепловой район №2 Черниговский район</t>
  </si>
  <si>
    <t>Котельная №14, с. Реттиховка ул. Заречная, 5</t>
  </si>
  <si>
    <t>Ремонт золоудаления, ремонт углеподачи</t>
  </si>
  <si>
    <t>Котел ст.№1 КВТС</t>
  </si>
  <si>
    <t>Замена трубной части котла (1,4 т) с  частичным ремонтом обмуровки</t>
  </si>
  <si>
    <t>01.10.2018</t>
  </si>
  <si>
    <t>Котел ст.№2 КВТС</t>
  </si>
  <si>
    <t>Котел ст.№3 КВТС</t>
  </si>
  <si>
    <t>Котельная №15 с.Дмитриевка ул.Мира 7а</t>
  </si>
  <si>
    <t>Замена вводных автоматов</t>
  </si>
  <si>
    <t>Котельная №16 с.Дмитриевка ул.Мира 25а</t>
  </si>
  <si>
    <t>Котел ст.№1 УВКр-0,63</t>
  </si>
  <si>
    <t>Замена трубной части котла (2,6 т)</t>
  </si>
  <si>
    <t>Котельная ПНИ с. Майское ул. 60 лет Октября,9</t>
  </si>
  <si>
    <t>Частичный ремонт кровти котельного зала, частичный ремонт пола котельного зала</t>
  </si>
  <si>
    <t>Котел ст.№3 УВКр-0,63</t>
  </si>
  <si>
    <t>Замена запорной арматуры котла</t>
  </si>
  <si>
    <t>Участок т/с от ТК6 до ж/д №№20, 22 по ул. 60 лет Октября (Dн=57, L=50,5)</t>
  </si>
  <si>
    <t>Замена участка т/с</t>
  </si>
  <si>
    <t>Котельная ПУ-59 в с.Чкаловское</t>
  </si>
  <si>
    <t>Котел ст.№1 Ст. труб.</t>
  </si>
  <si>
    <t>Замена трубной части котла с ремонтом обмуровки и заменой запорной арматуры</t>
  </si>
  <si>
    <t>Котел ст.№2 Ст. труб.</t>
  </si>
  <si>
    <t>Замена запорной арматуры</t>
  </si>
  <si>
    <t>Котельная с.Меркушевка ул.Ленинская, 42</t>
  </si>
  <si>
    <t>Замена автоматов</t>
  </si>
  <si>
    <t>Котел ст.№1  "Универсал-5"</t>
  </si>
  <si>
    <t>Замена трубной части котла (0,62 т)</t>
  </si>
  <si>
    <t>Котельная с.Синий Гай ул.Советская 7а</t>
  </si>
  <si>
    <t>Замена вводного автомата</t>
  </si>
  <si>
    <t>Котел ст.№3 трубосварной</t>
  </si>
  <si>
    <t>Замена трубной части котла ( с ремонтом обмуровки и заменой запорной арматуры т)</t>
  </si>
  <si>
    <t>Участок т/с от ТК1 до школы (Dн=108, L=129,1)</t>
  </si>
  <si>
    <t>План-график проведения ремонтно-восстановительных работ по подготовке к отопительному сезону 2018-2019гг объектов и систем жизнеобеспечения Черниговского муниципального района</t>
  </si>
  <si>
    <t>Черниговское сельское поселение</t>
  </si>
  <si>
    <t>Реттиховское сельское поселение</t>
  </si>
  <si>
    <t>Дмитриевское сельское поселение</t>
  </si>
  <si>
    <t>Снегуровское сельское поселение</t>
  </si>
  <si>
    <t>Котельная №1/22 с.Снегуровка</t>
  </si>
  <si>
    <t xml:space="preserve">котельная </t>
  </si>
  <si>
    <t>Малярные работ, штукатурные работы,мелкие бетонные работы, электромонтажные работы</t>
  </si>
  <si>
    <t>тепловая сеть</t>
  </si>
  <si>
    <t>Ревизия запорной арматуры, частичный ремонт изоляции, устранение порывов.Гидравлическое испытание тепловых сетей</t>
  </si>
  <si>
    <t>15.06.2018-</t>
  </si>
  <si>
    <t>Водоотведение</t>
  </si>
  <si>
    <t>Участок водоотведения с.Черниговка</t>
  </si>
  <si>
    <t>Внутриквартальная канализация Dу-159*4,5</t>
  </si>
  <si>
    <t>Замена отдельного участка канализационной сети Dу-159 мм</t>
  </si>
  <si>
    <t>м</t>
  </si>
  <si>
    <t>Канализационная насосная станция №1</t>
  </si>
  <si>
    <t>Ремонт отстойника</t>
  </si>
  <si>
    <t>шт</t>
  </si>
  <si>
    <t>Сети канализации Dу-159*4,5</t>
  </si>
  <si>
    <t>Замена отдельного участка канализационной сети Dу-159 мм.</t>
  </si>
  <si>
    <t>02.08.2018</t>
  </si>
  <si>
    <t>Сельское поселение Снегуровское МО</t>
  </si>
  <si>
    <t>Участок водоотведения с.Снегуровка</t>
  </si>
  <si>
    <t>Канализационная сеть с. Снегуровка</t>
  </si>
  <si>
    <t>Замена запорной арматуры.</t>
  </si>
  <si>
    <t>02.07.2018</t>
  </si>
  <si>
    <t>30.07.2018</t>
  </si>
  <si>
    <t>Водоснабжение</t>
  </si>
  <si>
    <t>Участок водоснабжения "Черниговский"</t>
  </si>
  <si>
    <t>Погружной насос ЭЦВ 4-2,5-80</t>
  </si>
  <si>
    <t>Замена погружного насоса.</t>
  </si>
  <si>
    <t>31.08.2018</t>
  </si>
  <si>
    <t>Погружной насос ЭЦВ 6-6,5-140</t>
  </si>
  <si>
    <t>Участок водоснабжения с.Черниговка</t>
  </si>
  <si>
    <t>03.09.2018</t>
  </si>
  <si>
    <t>28.09.2018</t>
  </si>
  <si>
    <t>Погружной насос ЭЦВ 8-16-140</t>
  </si>
  <si>
    <t>Замена насоса на аналогичный.</t>
  </si>
  <si>
    <t>Участок водоснабжения с.Снегуровка</t>
  </si>
  <si>
    <t>Водопроводная сеть с. Снегуровка</t>
  </si>
  <si>
    <t>Зам.главы администрации Черниговского района</t>
  </si>
  <si>
    <t>____________ В.И.Удод</t>
  </si>
  <si>
    <t>Участок водоотведения Дмитриевского СП</t>
  </si>
  <si>
    <t>Насос ст.№1 СМ125-80-315/4</t>
  </si>
  <si>
    <t xml:space="preserve">Замена насоса ст.№1 </t>
  </si>
  <si>
    <t>01.01.2018</t>
  </si>
  <si>
    <t>Участок водоотведения с.Реттиховка ул.Увальная 96</t>
  </si>
  <si>
    <t>Насос СМ100-65-200б/2</t>
  </si>
  <si>
    <t>Участкок водоснабжения Дмитриевского СП</t>
  </si>
  <si>
    <t xml:space="preserve">Насос ЭЦВ 6-6,5-125  </t>
  </si>
  <si>
    <t>Замена насоса на ЭЦВ 6-10-110</t>
  </si>
  <si>
    <t>Участок водоснабжения с. Реттиховка, ул. Увальная ,96</t>
  </si>
  <si>
    <t>Насос ЭЦВ 6-10-140</t>
  </si>
  <si>
    <t>Замена насоса на ЭЦВ 6-10-140</t>
  </si>
  <si>
    <t xml:space="preserve">Насос ЭЦВ 6-10-140 </t>
  </si>
  <si>
    <t>ТЕПЛОСНАБЖЕНИЕ</t>
  </si>
  <si>
    <t>Спасский  филиал 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</si>
</sst>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ECC5"/>
      </patternFill>
    </fill>
    <fill>
      <patternFill patternType="solid">
        <fgColor rgb="FFFBF9EC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0"/>
      </bottom>
      <diagonal/>
    </border>
    <border>
      <left/>
      <right style="thin">
        <color indexed="60"/>
      </right>
      <top style="thin">
        <color indexed="64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4"/>
      </top>
      <bottom style="thin">
        <color indexed="60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5" fillId="0" borderId="0"/>
    <xf numFmtId="0" fontId="9" fillId="0" borderId="0"/>
    <xf numFmtId="0" fontId="5" fillId="0" borderId="0"/>
  </cellStyleXfs>
  <cellXfs count="162">
    <xf numFmtId="0" fontId="0" fillId="0" borderId="0" xfId="0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/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right" vertical="center"/>
    </xf>
    <xf numFmtId="0" fontId="4" fillId="0" borderId="0" xfId="0" applyFont="1"/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left" vertical="top"/>
    </xf>
    <xf numFmtId="4" fontId="6" fillId="0" borderId="11" xfId="1" applyNumberFormat="1" applyFont="1" applyBorder="1" applyAlignment="1">
      <alignment horizontal="right" vertical="top"/>
    </xf>
    <xf numFmtId="1" fontId="5" fillId="0" borderId="1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left" vertical="top" wrapText="1"/>
    </xf>
    <xf numFmtId="0" fontId="5" fillId="0" borderId="11" xfId="1" applyNumberFormat="1" applyFont="1" applyBorder="1" applyAlignment="1">
      <alignment horizontal="right" vertical="top"/>
    </xf>
    <xf numFmtId="4" fontId="5" fillId="0" borderId="11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3" xfId="1" applyNumberFormat="1" applyFont="1" applyBorder="1" applyAlignment="1">
      <alignment horizontal="center" vertical="top" wrapText="1"/>
    </xf>
    <xf numFmtId="4" fontId="5" fillId="0" borderId="17" xfId="1" applyNumberFormat="1" applyFont="1" applyBorder="1" applyAlignment="1">
      <alignment horizontal="right" vertical="top"/>
    </xf>
    <xf numFmtId="4" fontId="6" fillId="0" borderId="15" xfId="1" applyNumberFormat="1" applyFont="1" applyBorder="1" applyAlignment="1">
      <alignment horizontal="center" vertical="top" wrapText="1"/>
    </xf>
    <xf numFmtId="1" fontId="6" fillId="0" borderId="13" xfId="1" applyNumberFormat="1" applyFont="1" applyBorder="1" applyAlignment="1">
      <alignment horizontal="center" vertical="top" wrapText="1"/>
    </xf>
    <xf numFmtId="2" fontId="6" fillId="0" borderId="15" xfId="1" applyNumberFormat="1" applyFont="1" applyBorder="1" applyAlignment="1">
      <alignment horizontal="center" vertical="top" wrapText="1"/>
    </xf>
    <xf numFmtId="1" fontId="5" fillId="0" borderId="18" xfId="1" applyNumberFormat="1" applyFont="1" applyBorder="1" applyAlignment="1">
      <alignment horizontal="center" vertical="top" wrapText="1"/>
    </xf>
    <xf numFmtId="0" fontId="5" fillId="0" borderId="18" xfId="1" applyNumberFormat="1" applyFont="1" applyBorder="1" applyAlignment="1">
      <alignment horizontal="left" vertical="top" wrapText="1"/>
    </xf>
    <xf numFmtId="0" fontId="5" fillId="0" borderId="18" xfId="1" applyNumberFormat="1" applyFont="1" applyBorder="1" applyAlignment="1">
      <alignment horizontal="right" vertical="top"/>
    </xf>
    <xf numFmtId="4" fontId="5" fillId="0" borderId="18" xfId="1" applyNumberFormat="1" applyFont="1" applyBorder="1" applyAlignment="1">
      <alignment horizontal="right" vertical="top"/>
    </xf>
    <xf numFmtId="1" fontId="6" fillId="0" borderId="20" xfId="1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4" fontId="6" fillId="0" borderId="11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top" wrapText="1"/>
    </xf>
    <xf numFmtId="0" fontId="5" fillId="0" borderId="11" xfId="3" applyNumberFormat="1" applyFont="1" applyBorder="1" applyAlignment="1">
      <alignment horizontal="left" vertical="top" wrapText="1"/>
    </xf>
    <xf numFmtId="0" fontId="5" fillId="0" borderId="11" xfId="3" applyNumberFormat="1" applyFont="1" applyBorder="1" applyAlignment="1">
      <alignment horizontal="left" vertical="center" wrapText="1"/>
    </xf>
    <xf numFmtId="0" fontId="5" fillId="0" borderId="11" xfId="3" applyNumberFormat="1" applyFont="1" applyBorder="1" applyAlignment="1">
      <alignment horizontal="center" vertical="center" wrapText="1"/>
    </xf>
    <xf numFmtId="164" fontId="5" fillId="0" borderId="11" xfId="3" applyNumberFormat="1" applyFont="1" applyBorder="1" applyAlignment="1">
      <alignment horizontal="center" vertical="center"/>
    </xf>
    <xf numFmtId="4" fontId="5" fillId="0" borderId="11" xfId="3" applyNumberFormat="1" applyFont="1" applyBorder="1" applyAlignment="1">
      <alignment horizontal="center" vertical="center"/>
    </xf>
    <xf numFmtId="4" fontId="6" fillId="0" borderId="11" xfId="3" applyNumberFormat="1" applyFont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top" wrapText="1"/>
    </xf>
    <xf numFmtId="0" fontId="6" fillId="0" borderId="12" xfId="3" applyNumberFormat="1" applyFont="1" applyFill="1" applyBorder="1" applyAlignment="1">
      <alignment horizontal="left" vertical="top" wrapText="1"/>
    </xf>
    <xf numFmtId="1" fontId="5" fillId="0" borderId="1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1" xfId="5" applyNumberFormat="1" applyFont="1" applyBorder="1" applyAlignment="1">
      <alignment horizontal="left" vertical="center" wrapText="1"/>
    </xf>
    <xf numFmtId="0" fontId="5" fillId="0" borderId="13" xfId="3" applyNumberFormat="1" applyFont="1" applyBorder="1" applyAlignment="1">
      <alignment horizontal="left" vertical="top" wrapText="1"/>
    </xf>
    <xf numFmtId="0" fontId="5" fillId="0" borderId="13" xfId="3" applyNumberFormat="1" applyFont="1" applyBorder="1" applyAlignment="1">
      <alignment horizontal="left" vertical="center" wrapText="1"/>
    </xf>
    <xf numFmtId="0" fontId="5" fillId="0" borderId="13" xfId="3" applyNumberFormat="1" applyFont="1" applyBorder="1" applyAlignment="1">
      <alignment horizontal="center" vertical="center" wrapText="1"/>
    </xf>
    <xf numFmtId="164" fontId="5" fillId="0" borderId="13" xfId="3" applyNumberFormat="1" applyFont="1" applyBorder="1" applyAlignment="1">
      <alignment horizontal="center" vertical="center"/>
    </xf>
    <xf numFmtId="0" fontId="5" fillId="0" borderId="14" xfId="3" applyNumberFormat="1" applyFont="1" applyBorder="1" applyAlignment="1">
      <alignment horizontal="center" vertical="center" wrapText="1"/>
    </xf>
    <xf numFmtId="14" fontId="5" fillId="0" borderId="14" xfId="3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5" applyNumberFormat="1" applyFont="1" applyBorder="1" applyAlignment="1">
      <alignment horizontal="left" vertical="center" wrapText="1"/>
    </xf>
    <xf numFmtId="0" fontId="5" fillId="0" borderId="15" xfId="3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4" fontId="4" fillId="0" borderId="15" xfId="5" applyNumberFormat="1" applyFont="1" applyBorder="1" applyAlignment="1">
      <alignment horizontal="right" vertical="center"/>
    </xf>
    <xf numFmtId="0" fontId="5" fillId="0" borderId="33" xfId="3" applyNumberFormat="1" applyFont="1" applyBorder="1" applyAlignment="1">
      <alignment horizontal="left" vertical="center" wrapText="1"/>
    </xf>
    <xf numFmtId="0" fontId="5" fillId="0" borderId="33" xfId="3" applyNumberFormat="1" applyFont="1" applyBorder="1" applyAlignment="1">
      <alignment horizontal="center" vertical="center" wrapText="1"/>
    </xf>
    <xf numFmtId="164" fontId="5" fillId="0" borderId="33" xfId="3" applyNumberFormat="1" applyFont="1" applyBorder="1" applyAlignment="1">
      <alignment horizontal="center" vertical="center"/>
    </xf>
    <xf numFmtId="0" fontId="5" fillId="0" borderId="16" xfId="3" applyNumberFormat="1" applyFont="1" applyBorder="1" applyAlignment="1">
      <alignment horizontal="center" vertical="center" wrapText="1"/>
    </xf>
    <xf numFmtId="0" fontId="9" fillId="0" borderId="15" xfId="3" applyNumberFormat="1" applyFont="1" applyFill="1" applyBorder="1" applyAlignment="1">
      <alignment horizontal="center" vertical="top" wrapText="1"/>
    </xf>
    <xf numFmtId="0" fontId="5" fillId="0" borderId="15" xfId="3" applyNumberFormat="1" applyFont="1" applyBorder="1" applyAlignment="1">
      <alignment horizontal="left" vertical="top" wrapText="1"/>
    </xf>
    <xf numFmtId="0" fontId="5" fillId="0" borderId="15" xfId="3" applyNumberFormat="1" applyFont="1" applyBorder="1" applyAlignment="1">
      <alignment horizontal="left" vertical="center" wrapText="1"/>
    </xf>
    <xf numFmtId="164" fontId="5" fillId="0" borderId="15" xfId="3" applyNumberFormat="1" applyFont="1" applyBorder="1" applyAlignment="1">
      <alignment horizontal="center" vertical="center"/>
    </xf>
    <xf numFmtId="14" fontId="5" fillId="0" borderId="15" xfId="3" applyNumberFormat="1" applyFont="1" applyBorder="1" applyAlignment="1">
      <alignment horizontal="center" vertical="center" wrapText="1"/>
    </xf>
    <xf numFmtId="4" fontId="5" fillId="0" borderId="15" xfId="3" applyNumberFormat="1" applyFont="1" applyBorder="1" applyAlignment="1">
      <alignment horizontal="center" vertical="center"/>
    </xf>
    <xf numFmtId="4" fontId="4" fillId="0" borderId="11" xfId="5" applyNumberFormat="1" applyFont="1" applyBorder="1" applyAlignment="1">
      <alignment horizontal="center" vertical="center"/>
    </xf>
    <xf numFmtId="4" fontId="6" fillId="0" borderId="18" xfId="3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2" fillId="0" borderId="15" xfId="5" applyNumberFormat="1" applyFont="1" applyBorder="1" applyAlignment="1">
      <alignment horizontal="left" vertical="center" wrapText="1"/>
    </xf>
    <xf numFmtId="0" fontId="5" fillId="0" borderId="18" xfId="3" applyNumberFormat="1" applyFont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left" vertical="top"/>
    </xf>
    <xf numFmtId="4" fontId="6" fillId="2" borderId="11" xfId="1" applyNumberFormat="1" applyFont="1" applyFill="1" applyBorder="1" applyAlignment="1">
      <alignment horizontal="right" vertical="top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" fontId="6" fillId="0" borderId="19" xfId="1" applyNumberFormat="1" applyFont="1" applyBorder="1" applyAlignment="1">
      <alignment horizontal="center" vertical="top" wrapText="1"/>
    </xf>
    <xf numFmtId="1" fontId="6" fillId="0" borderId="20" xfId="1" applyNumberFormat="1" applyFont="1" applyBorder="1" applyAlignment="1">
      <alignment horizontal="center" vertical="top" wrapText="1"/>
    </xf>
    <xf numFmtId="1" fontId="6" fillId="0" borderId="21" xfId="1" applyNumberFormat="1" applyFont="1" applyBorder="1" applyAlignment="1">
      <alignment horizontal="center" vertical="top" wrapText="1"/>
    </xf>
    <xf numFmtId="0" fontId="6" fillId="0" borderId="12" xfId="1" applyNumberFormat="1" applyFont="1" applyBorder="1" applyAlignment="1">
      <alignment horizontal="center" vertical="top" wrapText="1"/>
    </xf>
    <xf numFmtId="0" fontId="6" fillId="0" borderId="13" xfId="1" applyNumberFormat="1" applyFont="1" applyBorder="1" applyAlignment="1">
      <alignment horizontal="center" vertical="top" wrapText="1"/>
    </xf>
    <xf numFmtId="0" fontId="6" fillId="0" borderId="16" xfId="1" applyNumberFormat="1" applyFont="1" applyBorder="1" applyAlignment="1">
      <alignment horizontal="center" vertical="top" wrapText="1"/>
    </xf>
    <xf numFmtId="1" fontId="6" fillId="0" borderId="12" xfId="1" applyNumberFormat="1" applyFont="1" applyBorder="1" applyAlignment="1">
      <alignment horizontal="center" vertical="top" wrapText="1"/>
    </xf>
    <xf numFmtId="1" fontId="6" fillId="0" borderId="13" xfId="1" applyNumberFormat="1" applyFont="1" applyBorder="1" applyAlignment="1">
      <alignment horizontal="center" vertical="top" wrapText="1"/>
    </xf>
    <xf numFmtId="1" fontId="6" fillId="0" borderId="16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left" vertical="top" wrapText="1" indent="6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11" xfId="1" applyNumberFormat="1" applyFont="1" applyBorder="1" applyAlignment="1">
      <alignment horizontal="left" vertical="top" wrapText="1" indent="4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>
      <alignment horizontal="center" vertical="top" wrapText="1"/>
    </xf>
    <xf numFmtId="0" fontId="6" fillId="2" borderId="13" xfId="1" applyNumberFormat="1" applyFont="1" applyFill="1" applyBorder="1" applyAlignment="1">
      <alignment horizontal="center" vertical="top" wrapText="1"/>
    </xf>
    <xf numFmtId="0" fontId="6" fillId="2" borderId="14" xfId="1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left" vertical="top" wrapText="1" indent="2"/>
    </xf>
    <xf numFmtId="0" fontId="6" fillId="0" borderId="12" xfId="3" applyNumberFormat="1" applyFont="1" applyFill="1" applyBorder="1" applyAlignment="1">
      <alignment horizontal="left" vertical="top" wrapText="1"/>
    </xf>
    <xf numFmtId="0" fontId="6" fillId="0" borderId="13" xfId="3" applyNumberFormat="1" applyFont="1" applyFill="1" applyBorder="1" applyAlignment="1">
      <alignment horizontal="left" vertical="top" wrapText="1"/>
    </xf>
    <xf numFmtId="0" fontId="6" fillId="0" borderId="14" xfId="3" applyNumberFormat="1" applyFont="1" applyFill="1" applyBorder="1" applyAlignment="1">
      <alignment horizontal="left" vertical="top" wrapText="1"/>
    </xf>
    <xf numFmtId="0" fontId="10" fillId="0" borderId="12" xfId="3" applyNumberFormat="1" applyFont="1" applyFill="1" applyBorder="1" applyAlignment="1">
      <alignment horizontal="center" vertical="top" wrapText="1"/>
    </xf>
    <xf numFmtId="0" fontId="10" fillId="0" borderId="13" xfId="3" applyNumberFormat="1" applyFont="1" applyFill="1" applyBorder="1" applyAlignment="1">
      <alignment horizontal="center" vertical="top" wrapText="1"/>
    </xf>
    <xf numFmtId="0" fontId="10" fillId="0" borderId="14" xfId="3" applyNumberFormat="1" applyFont="1" applyFill="1" applyBorder="1" applyAlignment="1">
      <alignment horizontal="center" vertical="top" wrapText="1"/>
    </xf>
    <xf numFmtId="0" fontId="6" fillId="0" borderId="34" xfId="3" applyNumberFormat="1" applyFont="1" applyFill="1" applyBorder="1" applyAlignment="1">
      <alignment horizontal="center" vertical="top" wrapText="1"/>
    </xf>
    <xf numFmtId="0" fontId="6" fillId="0" borderId="35" xfId="3" applyNumberFormat="1" applyFont="1" applyFill="1" applyBorder="1" applyAlignment="1">
      <alignment horizontal="center" vertical="top" wrapText="1"/>
    </xf>
    <xf numFmtId="0" fontId="6" fillId="0" borderId="36" xfId="3" applyNumberFormat="1" applyFont="1" applyFill="1" applyBorder="1" applyAlignment="1">
      <alignment horizontal="center" vertical="top" wrapText="1"/>
    </xf>
    <xf numFmtId="0" fontId="6" fillId="0" borderId="12" xfId="3" applyNumberFormat="1" applyFont="1" applyFill="1" applyBorder="1" applyAlignment="1">
      <alignment horizontal="center" vertical="top" wrapText="1"/>
    </xf>
    <xf numFmtId="0" fontId="6" fillId="0" borderId="13" xfId="3" applyNumberFormat="1" applyFont="1" applyFill="1" applyBorder="1" applyAlignment="1">
      <alignment horizontal="center" vertical="top" wrapText="1"/>
    </xf>
    <xf numFmtId="0" fontId="6" fillId="0" borderId="14" xfId="3" applyNumberFormat="1" applyFont="1" applyFill="1" applyBorder="1" applyAlignment="1">
      <alignment horizontal="center" vertical="top" wrapText="1"/>
    </xf>
    <xf numFmtId="0" fontId="6" fillId="0" borderId="32" xfId="3" applyNumberFormat="1" applyFont="1" applyFill="1" applyBorder="1" applyAlignment="1">
      <alignment horizontal="left" vertical="top" wrapText="1"/>
    </xf>
    <xf numFmtId="0" fontId="6" fillId="0" borderId="33" xfId="3" applyNumberFormat="1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left" vertical="top" wrapText="1" indent="2"/>
    </xf>
    <xf numFmtId="0" fontId="8" fillId="4" borderId="27" xfId="0" applyFont="1" applyFill="1" applyBorder="1" applyAlignment="1">
      <alignment horizontal="left" vertical="top" wrapText="1" indent="2"/>
    </xf>
    <xf numFmtId="0" fontId="8" fillId="4" borderId="4" xfId="0" applyFont="1" applyFill="1" applyBorder="1" applyAlignment="1">
      <alignment horizontal="left" vertical="top" wrapText="1" indent="2"/>
    </xf>
    <xf numFmtId="0" fontId="10" fillId="0" borderId="29" xfId="3" applyNumberFormat="1" applyFont="1" applyFill="1" applyBorder="1" applyAlignment="1">
      <alignment horizontal="center" vertical="top" wrapText="1"/>
    </xf>
    <xf numFmtId="0" fontId="10" fillId="0" borderId="30" xfId="3" applyNumberFormat="1" applyFont="1" applyFill="1" applyBorder="1" applyAlignment="1">
      <alignment horizontal="center" vertical="top" wrapText="1"/>
    </xf>
    <xf numFmtId="0" fontId="10" fillId="0" borderId="31" xfId="3" applyNumberFormat="1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15" xfId="5" applyNumberFormat="1" applyFont="1" applyBorder="1" applyAlignment="1">
      <alignment horizontal="left" vertical="center" wrapText="1"/>
    </xf>
    <xf numFmtId="0" fontId="4" fillId="0" borderId="11" xfId="5" applyNumberFormat="1" applyFont="1" applyBorder="1" applyAlignment="1">
      <alignment horizontal="left" vertical="center" wrapText="1"/>
    </xf>
    <xf numFmtId="0" fontId="4" fillId="0" borderId="12" xfId="5" applyNumberFormat="1" applyFont="1" applyBorder="1" applyAlignment="1">
      <alignment horizontal="left" vertical="center" wrapText="1"/>
    </xf>
    <xf numFmtId="0" fontId="2" fillId="0" borderId="37" xfId="5" applyNumberFormat="1" applyFont="1" applyBorder="1" applyAlignment="1">
      <alignment horizontal="center" vertical="center" wrapText="1"/>
    </xf>
    <xf numFmtId="0" fontId="2" fillId="0" borderId="0" xfId="5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Обычный" xfId="0" builtinId="0"/>
    <cellStyle name="Обычный 2" xfId="2"/>
    <cellStyle name="Обычный 3" xfId="4"/>
    <cellStyle name="Обычный_Лист2" xfId="5"/>
    <cellStyle name="Обычный_РП-2017" xfId="1"/>
    <cellStyle name="Обычный_РП-2017 (вс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69"/>
  <sheetViews>
    <sheetView tabSelected="1" view="pageBreakPreview" zoomScaleSheetLayoutView="100" workbookViewId="0">
      <selection activeCell="B1" sqref="B1:C4"/>
    </sheetView>
  </sheetViews>
  <sheetFormatPr defaultColWidth="10.1640625" defaultRowHeight="12.75" outlineLevelRow="1" x14ac:dyDescent="0.2"/>
  <cols>
    <col min="1" max="1" width="8.1640625" style="32" customWidth="1"/>
    <col min="2" max="2" width="28.5" style="5" customWidth="1"/>
    <col min="3" max="3" width="29.83203125" style="5" customWidth="1"/>
    <col min="4" max="4" width="46.6640625" style="5" customWidth="1"/>
    <col min="5" max="5" width="14.1640625" style="33" customWidth="1"/>
    <col min="6" max="6" width="10.1640625" style="33" customWidth="1"/>
    <col min="7" max="7" width="10.83203125" style="34" customWidth="1"/>
    <col min="8" max="9" width="12.83203125" style="23" customWidth="1"/>
    <col min="10" max="10" width="19.83203125" style="23" customWidth="1"/>
    <col min="11" max="16384" width="10.1640625" style="10"/>
  </cols>
  <sheetData>
    <row r="1" spans="1:10" s="5" customFormat="1" ht="18.75" customHeight="1" x14ac:dyDescent="0.2">
      <c r="A1" s="160"/>
      <c r="B1" s="1"/>
      <c r="C1" s="3"/>
      <c r="D1" s="4"/>
      <c r="E1" s="4"/>
      <c r="F1" s="2"/>
      <c r="G1" s="1" t="s">
        <v>0</v>
      </c>
      <c r="H1" s="3"/>
      <c r="I1" s="4"/>
      <c r="J1" s="4"/>
    </row>
    <row r="2" spans="1:10" ht="18.75" customHeight="1" x14ac:dyDescent="0.2">
      <c r="A2" s="161"/>
      <c r="B2" s="6"/>
      <c r="C2" s="8"/>
      <c r="D2" s="9"/>
      <c r="E2" s="9"/>
      <c r="F2" s="7"/>
      <c r="G2" s="6" t="s">
        <v>150</v>
      </c>
      <c r="H2" s="8"/>
      <c r="I2" s="9"/>
      <c r="J2" s="9"/>
    </row>
    <row r="3" spans="1:10" ht="18.75" customHeight="1" x14ac:dyDescent="0.2">
      <c r="A3" s="161"/>
      <c r="B3" s="6"/>
      <c r="C3" s="8"/>
      <c r="D3" s="9"/>
      <c r="E3" s="9"/>
      <c r="F3" s="7"/>
      <c r="G3" s="6" t="s">
        <v>151</v>
      </c>
      <c r="H3" s="8"/>
      <c r="I3" s="9"/>
      <c r="J3" s="9"/>
    </row>
    <row r="4" spans="1:10" ht="18.75" customHeight="1" x14ac:dyDescent="0.2">
      <c r="A4" s="161"/>
      <c r="B4" s="6"/>
      <c r="C4" s="8"/>
      <c r="D4" s="11"/>
      <c r="E4" s="11"/>
      <c r="F4" s="7"/>
      <c r="G4" s="6" t="s">
        <v>1</v>
      </c>
      <c r="H4" s="8"/>
      <c r="I4" s="11"/>
      <c r="J4" s="11"/>
    </row>
    <row r="5" spans="1:10" ht="18.75" customHeight="1" x14ac:dyDescent="0.2">
      <c r="A5" s="12"/>
      <c r="B5" s="13"/>
      <c r="C5" s="13"/>
      <c r="D5" s="14"/>
      <c r="E5" s="12"/>
      <c r="F5" s="15"/>
      <c r="G5" s="15"/>
      <c r="H5" s="5"/>
      <c r="I5" s="16"/>
      <c r="J5" s="16"/>
    </row>
    <row r="6" spans="1:10" ht="18.75" x14ac:dyDescent="0.3">
      <c r="A6" s="17"/>
      <c r="B6" s="18"/>
      <c r="C6" s="18"/>
      <c r="D6" s="19"/>
      <c r="E6" s="17"/>
      <c r="F6" s="19"/>
      <c r="G6" s="20"/>
      <c r="H6" s="16"/>
      <c r="I6" s="16"/>
      <c r="J6" s="21"/>
    </row>
    <row r="7" spans="1:10" ht="48" customHeight="1" x14ac:dyDescent="0.2">
      <c r="A7" s="112" t="s">
        <v>109</v>
      </c>
      <c r="B7" s="112"/>
      <c r="C7" s="112"/>
      <c r="D7" s="112"/>
      <c r="E7" s="112"/>
      <c r="F7" s="112"/>
      <c r="G7" s="113"/>
      <c r="H7" s="112"/>
      <c r="I7" s="112"/>
      <c r="J7" s="112"/>
    </row>
    <row r="8" spans="1:10" ht="13.5" thickBot="1" x14ac:dyDescent="0.25">
      <c r="A8" s="22"/>
      <c r="B8" s="23"/>
      <c r="C8" s="23"/>
      <c r="D8" s="23"/>
      <c r="E8" s="23"/>
      <c r="F8" s="23"/>
      <c r="G8" s="24"/>
    </row>
    <row r="9" spans="1:10" ht="12.75" customHeight="1" x14ac:dyDescent="0.2">
      <c r="A9" s="105" t="s">
        <v>2</v>
      </c>
      <c r="B9" s="107" t="s">
        <v>3</v>
      </c>
      <c r="C9" s="107" t="s">
        <v>4</v>
      </c>
      <c r="D9" s="107" t="s">
        <v>5</v>
      </c>
      <c r="E9" s="107" t="s">
        <v>6</v>
      </c>
      <c r="F9" s="110" t="s">
        <v>7</v>
      </c>
      <c r="G9" s="111"/>
      <c r="H9" s="115" t="s">
        <v>8</v>
      </c>
      <c r="I9" s="120" t="s">
        <v>9</v>
      </c>
      <c r="J9" s="122" t="s">
        <v>10</v>
      </c>
    </row>
    <row r="10" spans="1:10" ht="39" thickBot="1" x14ac:dyDescent="0.25">
      <c r="A10" s="106"/>
      <c r="B10" s="108"/>
      <c r="C10" s="108"/>
      <c r="D10" s="108"/>
      <c r="E10" s="108"/>
      <c r="F10" s="25" t="s">
        <v>11</v>
      </c>
      <c r="G10" s="25" t="s">
        <v>12</v>
      </c>
      <c r="H10" s="116"/>
      <c r="I10" s="121"/>
      <c r="J10" s="123"/>
    </row>
    <row r="11" spans="1:10" ht="13.5" x14ac:dyDescent="0.2">
      <c r="A11" s="109" t="s">
        <v>165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4.25" customHeight="1" outlineLevel="1" x14ac:dyDescent="0.2">
      <c r="A12" s="124" t="s">
        <v>166</v>
      </c>
      <c r="B12" s="124"/>
      <c r="C12" s="124"/>
      <c r="D12" s="124"/>
      <c r="E12" s="124"/>
      <c r="F12" s="124"/>
      <c r="G12" s="124"/>
      <c r="H12" s="124"/>
      <c r="I12" s="91"/>
      <c r="J12" s="92">
        <f>J14+J47+J53+J67</f>
        <v>5748784.21</v>
      </c>
    </row>
    <row r="13" spans="1:10" ht="14.25" customHeight="1" outlineLevel="1" x14ac:dyDescent="0.2">
      <c r="A13" s="117" t="s">
        <v>110</v>
      </c>
      <c r="B13" s="118"/>
      <c r="C13" s="118"/>
      <c r="D13" s="118"/>
      <c r="E13" s="118"/>
      <c r="F13" s="118"/>
      <c r="G13" s="118"/>
      <c r="H13" s="118"/>
      <c r="I13" s="118"/>
      <c r="J13" s="119"/>
    </row>
    <row r="14" spans="1:10" x14ac:dyDescent="0.2">
      <c r="A14" s="114" t="s">
        <v>14</v>
      </c>
      <c r="B14" s="114"/>
      <c r="C14" s="114"/>
      <c r="D14" s="114"/>
      <c r="E14" s="114"/>
      <c r="F14" s="114"/>
      <c r="G14" s="114"/>
      <c r="H14" s="114"/>
      <c r="I14" s="26"/>
      <c r="J14" s="27">
        <v>4723525</v>
      </c>
    </row>
    <row r="15" spans="1:10" x14ac:dyDescent="0.2">
      <c r="A15" s="104" t="s">
        <v>15</v>
      </c>
      <c r="B15" s="104"/>
      <c r="C15" s="104"/>
      <c r="D15" s="104"/>
      <c r="E15" s="104"/>
      <c r="F15" s="104"/>
      <c r="G15" s="104"/>
      <c r="H15" s="104"/>
      <c r="I15" s="26"/>
      <c r="J15" s="27">
        <v>3829304.36</v>
      </c>
    </row>
    <row r="16" spans="1:10" ht="22.5" x14ac:dyDescent="0.2">
      <c r="A16" s="28">
        <v>1</v>
      </c>
      <c r="B16" s="29" t="s">
        <v>16</v>
      </c>
      <c r="C16" s="29" t="s">
        <v>17</v>
      </c>
      <c r="D16" s="29" t="s">
        <v>18</v>
      </c>
      <c r="E16" s="29" t="s">
        <v>19</v>
      </c>
      <c r="F16" s="29" t="s">
        <v>20</v>
      </c>
      <c r="G16" s="29" t="s">
        <v>21</v>
      </c>
      <c r="H16" s="29"/>
      <c r="I16" s="30"/>
      <c r="J16" s="31">
        <v>16033.9</v>
      </c>
    </row>
    <row r="17" spans="1:10" ht="22.5" x14ac:dyDescent="0.2">
      <c r="A17" s="28">
        <v>2</v>
      </c>
      <c r="B17" s="29" t="s">
        <v>16</v>
      </c>
      <c r="C17" s="29" t="s">
        <v>22</v>
      </c>
      <c r="D17" s="29" t="s">
        <v>18</v>
      </c>
      <c r="E17" s="29" t="s">
        <v>19</v>
      </c>
      <c r="F17" s="29" t="s">
        <v>20</v>
      </c>
      <c r="G17" s="29" t="s">
        <v>21</v>
      </c>
      <c r="H17" s="29"/>
      <c r="I17" s="30"/>
      <c r="J17" s="31">
        <v>16033.9</v>
      </c>
    </row>
    <row r="18" spans="1:10" ht="22.5" x14ac:dyDescent="0.2">
      <c r="A18" s="28">
        <v>3</v>
      </c>
      <c r="B18" s="29" t="s">
        <v>16</v>
      </c>
      <c r="C18" s="29" t="s">
        <v>23</v>
      </c>
      <c r="D18" s="29" t="s">
        <v>24</v>
      </c>
      <c r="E18" s="29" t="s">
        <v>19</v>
      </c>
      <c r="F18" s="29" t="s">
        <v>20</v>
      </c>
      <c r="G18" s="29" t="s">
        <v>21</v>
      </c>
      <c r="H18" s="29"/>
      <c r="I18" s="30"/>
      <c r="J18" s="31">
        <v>99987.199999999997</v>
      </c>
    </row>
    <row r="19" spans="1:10" ht="22.5" x14ac:dyDescent="0.2">
      <c r="A19" s="28">
        <v>4</v>
      </c>
      <c r="B19" s="29" t="s">
        <v>16</v>
      </c>
      <c r="C19" s="29" t="s">
        <v>25</v>
      </c>
      <c r="D19" s="29" t="s">
        <v>24</v>
      </c>
      <c r="E19" s="29" t="s">
        <v>19</v>
      </c>
      <c r="F19" s="29" t="s">
        <v>20</v>
      </c>
      <c r="G19" s="29" t="s">
        <v>21</v>
      </c>
      <c r="H19" s="29"/>
      <c r="I19" s="30"/>
      <c r="J19" s="31">
        <v>88983.05</v>
      </c>
    </row>
    <row r="20" spans="1:10" ht="33.75" x14ac:dyDescent="0.2">
      <c r="A20" s="28">
        <v>5</v>
      </c>
      <c r="B20" s="29" t="s">
        <v>16</v>
      </c>
      <c r="C20" s="29" t="s">
        <v>26</v>
      </c>
      <c r="D20" s="29" t="s">
        <v>27</v>
      </c>
      <c r="E20" s="29" t="s">
        <v>19</v>
      </c>
      <c r="F20" s="29" t="s">
        <v>20</v>
      </c>
      <c r="G20" s="29" t="s">
        <v>21</v>
      </c>
      <c r="H20" s="29"/>
      <c r="I20" s="30"/>
      <c r="J20" s="31">
        <v>666744.80000000005</v>
      </c>
    </row>
    <row r="21" spans="1:10" ht="33.75" x14ac:dyDescent="0.2">
      <c r="A21" s="28">
        <v>6</v>
      </c>
      <c r="B21" s="29" t="s">
        <v>16</v>
      </c>
      <c r="C21" s="29" t="s">
        <v>28</v>
      </c>
      <c r="D21" s="29" t="s">
        <v>29</v>
      </c>
      <c r="E21" s="29" t="s">
        <v>19</v>
      </c>
      <c r="F21" s="29" t="s">
        <v>20</v>
      </c>
      <c r="G21" s="29" t="s">
        <v>21</v>
      </c>
      <c r="H21" s="29"/>
      <c r="I21" s="30"/>
      <c r="J21" s="31">
        <v>127371.2</v>
      </c>
    </row>
    <row r="22" spans="1:10" ht="22.5" x14ac:dyDescent="0.2">
      <c r="A22" s="28">
        <v>7</v>
      </c>
      <c r="B22" s="29" t="s">
        <v>30</v>
      </c>
      <c r="C22" s="29" t="s">
        <v>31</v>
      </c>
      <c r="D22" s="29" t="s">
        <v>32</v>
      </c>
      <c r="E22" s="29" t="s">
        <v>19</v>
      </c>
      <c r="F22" s="29" t="s">
        <v>33</v>
      </c>
      <c r="G22" s="29" t="s">
        <v>34</v>
      </c>
      <c r="H22" s="29"/>
      <c r="I22" s="30"/>
      <c r="J22" s="31">
        <v>99987.199999999997</v>
      </c>
    </row>
    <row r="23" spans="1:10" ht="22.5" x14ac:dyDescent="0.2">
      <c r="A23" s="28">
        <v>8</v>
      </c>
      <c r="B23" s="29" t="s">
        <v>30</v>
      </c>
      <c r="C23" s="29" t="s">
        <v>35</v>
      </c>
      <c r="D23" s="29" t="s">
        <v>32</v>
      </c>
      <c r="E23" s="29" t="s">
        <v>19</v>
      </c>
      <c r="F23" s="29" t="s">
        <v>33</v>
      </c>
      <c r="G23" s="29" t="s">
        <v>34</v>
      </c>
      <c r="H23" s="29"/>
      <c r="I23" s="30"/>
      <c r="J23" s="31">
        <v>88983.05</v>
      </c>
    </row>
    <row r="24" spans="1:10" ht="22.5" x14ac:dyDescent="0.2">
      <c r="A24" s="28">
        <v>9</v>
      </c>
      <c r="B24" s="29" t="s">
        <v>30</v>
      </c>
      <c r="C24" s="29" t="s">
        <v>36</v>
      </c>
      <c r="D24" s="29" t="s">
        <v>37</v>
      </c>
      <c r="E24" s="29" t="s">
        <v>19</v>
      </c>
      <c r="F24" s="29" t="s">
        <v>20</v>
      </c>
      <c r="G24" s="29" t="s">
        <v>21</v>
      </c>
      <c r="H24" s="29"/>
      <c r="I24" s="30"/>
      <c r="J24" s="31">
        <v>61423.17</v>
      </c>
    </row>
    <row r="25" spans="1:10" ht="22.5" x14ac:dyDescent="0.2">
      <c r="A25" s="28">
        <v>10</v>
      </c>
      <c r="B25" s="29" t="s">
        <v>38</v>
      </c>
      <c r="C25" s="29" t="s">
        <v>17</v>
      </c>
      <c r="D25" s="29" t="s">
        <v>39</v>
      </c>
      <c r="E25" s="29" t="s">
        <v>19</v>
      </c>
      <c r="F25" s="29" t="s">
        <v>20</v>
      </c>
      <c r="G25" s="29" t="s">
        <v>21</v>
      </c>
      <c r="H25" s="29"/>
      <c r="I25" s="30"/>
      <c r="J25" s="31">
        <v>18172.39</v>
      </c>
    </row>
    <row r="26" spans="1:10" ht="22.5" x14ac:dyDescent="0.2">
      <c r="A26" s="28">
        <v>11</v>
      </c>
      <c r="B26" s="29" t="s">
        <v>38</v>
      </c>
      <c r="C26" s="29" t="s">
        <v>22</v>
      </c>
      <c r="D26" s="29" t="s">
        <v>39</v>
      </c>
      <c r="E26" s="29" t="s">
        <v>19</v>
      </c>
      <c r="F26" s="29" t="s">
        <v>20</v>
      </c>
      <c r="G26" s="29" t="s">
        <v>21</v>
      </c>
      <c r="H26" s="29"/>
      <c r="I26" s="30"/>
      <c r="J26" s="31">
        <v>16893.349999999999</v>
      </c>
    </row>
    <row r="27" spans="1:10" ht="33.75" x14ac:dyDescent="0.2">
      <c r="A27" s="28">
        <v>12</v>
      </c>
      <c r="B27" s="29" t="s">
        <v>40</v>
      </c>
      <c r="C27" s="29" t="s">
        <v>41</v>
      </c>
      <c r="D27" s="29" t="s">
        <v>42</v>
      </c>
      <c r="E27" s="29" t="s">
        <v>19</v>
      </c>
      <c r="F27" s="29" t="s">
        <v>20</v>
      </c>
      <c r="G27" s="29" t="s">
        <v>21</v>
      </c>
      <c r="H27" s="29"/>
      <c r="I27" s="30"/>
      <c r="J27" s="31">
        <v>716061.36</v>
      </c>
    </row>
    <row r="28" spans="1:10" ht="22.5" x14ac:dyDescent="0.2">
      <c r="A28" s="28">
        <v>13</v>
      </c>
      <c r="B28" s="29" t="s">
        <v>40</v>
      </c>
      <c r="C28" s="29" t="s">
        <v>43</v>
      </c>
      <c r="D28" s="29" t="s">
        <v>44</v>
      </c>
      <c r="E28" s="29" t="s">
        <v>19</v>
      </c>
      <c r="F28" s="29" t="s">
        <v>20</v>
      </c>
      <c r="G28" s="29" t="s">
        <v>21</v>
      </c>
      <c r="H28" s="29"/>
      <c r="I28" s="30"/>
      <c r="J28" s="31">
        <v>650000</v>
      </c>
    </row>
    <row r="29" spans="1:10" ht="33.75" x14ac:dyDescent="0.2">
      <c r="A29" s="28">
        <v>14</v>
      </c>
      <c r="B29" s="29" t="s">
        <v>40</v>
      </c>
      <c r="C29" s="29" t="s">
        <v>45</v>
      </c>
      <c r="D29" s="29" t="s">
        <v>46</v>
      </c>
      <c r="E29" s="29" t="s">
        <v>19</v>
      </c>
      <c r="F29" s="29" t="s">
        <v>20</v>
      </c>
      <c r="G29" s="29" t="s">
        <v>21</v>
      </c>
      <c r="H29" s="29"/>
      <c r="I29" s="30"/>
      <c r="J29" s="31">
        <v>51860.3</v>
      </c>
    </row>
    <row r="30" spans="1:10" ht="22.5" x14ac:dyDescent="0.2">
      <c r="A30" s="28">
        <v>15</v>
      </c>
      <c r="B30" s="29" t="s">
        <v>47</v>
      </c>
      <c r="C30" s="29" t="s">
        <v>26</v>
      </c>
      <c r="D30" s="29" t="s">
        <v>48</v>
      </c>
      <c r="E30" s="29" t="s">
        <v>19</v>
      </c>
      <c r="F30" s="29" t="s">
        <v>20</v>
      </c>
      <c r="G30" s="29" t="s">
        <v>21</v>
      </c>
      <c r="H30" s="29"/>
      <c r="I30" s="30"/>
      <c r="J30" s="31">
        <v>650769.49</v>
      </c>
    </row>
    <row r="31" spans="1:10" ht="22.5" x14ac:dyDescent="0.2">
      <c r="A31" s="28">
        <v>16</v>
      </c>
      <c r="B31" s="29" t="s">
        <v>49</v>
      </c>
      <c r="C31" s="29" t="s">
        <v>50</v>
      </c>
      <c r="D31" s="29" t="s">
        <v>51</v>
      </c>
      <c r="E31" s="29" t="s">
        <v>19</v>
      </c>
      <c r="F31" s="29" t="s">
        <v>20</v>
      </c>
      <c r="G31" s="29" t="s">
        <v>21</v>
      </c>
      <c r="H31" s="29"/>
      <c r="I31" s="30"/>
      <c r="J31" s="31">
        <v>460000</v>
      </c>
    </row>
    <row r="32" spans="1:10" x14ac:dyDescent="0.2">
      <c r="A32" s="104" t="s">
        <v>52</v>
      </c>
      <c r="B32" s="104"/>
      <c r="C32" s="104"/>
      <c r="D32" s="104"/>
      <c r="E32" s="104"/>
      <c r="F32" s="104"/>
      <c r="G32" s="104"/>
      <c r="H32" s="104"/>
      <c r="I32" s="26"/>
      <c r="J32" s="27">
        <v>894220.64</v>
      </c>
    </row>
    <row r="33" spans="1:10" ht="22.5" x14ac:dyDescent="0.2">
      <c r="A33" s="28">
        <v>1</v>
      </c>
      <c r="B33" s="29" t="s">
        <v>53</v>
      </c>
      <c r="C33" s="29" t="s">
        <v>54</v>
      </c>
      <c r="D33" s="29" t="s">
        <v>55</v>
      </c>
      <c r="E33" s="29" t="s">
        <v>19</v>
      </c>
      <c r="F33" s="29" t="s">
        <v>20</v>
      </c>
      <c r="G33" s="29" t="s">
        <v>21</v>
      </c>
      <c r="H33" s="29"/>
      <c r="I33" s="30"/>
      <c r="J33" s="31">
        <v>93466.47</v>
      </c>
    </row>
    <row r="34" spans="1:10" ht="22.5" x14ac:dyDescent="0.2">
      <c r="A34" s="28">
        <v>2</v>
      </c>
      <c r="B34" s="29" t="s">
        <v>56</v>
      </c>
      <c r="C34" s="29" t="s">
        <v>41</v>
      </c>
      <c r="D34" s="29" t="s">
        <v>57</v>
      </c>
      <c r="E34" s="29" t="s">
        <v>19</v>
      </c>
      <c r="F34" s="29" t="s">
        <v>20</v>
      </c>
      <c r="G34" s="29" t="s">
        <v>21</v>
      </c>
      <c r="H34" s="29"/>
      <c r="I34" s="30"/>
      <c r="J34" s="31">
        <v>38046.69</v>
      </c>
    </row>
    <row r="35" spans="1:10" ht="22.5" x14ac:dyDescent="0.2">
      <c r="A35" s="28">
        <v>3</v>
      </c>
      <c r="B35" s="29" t="s">
        <v>16</v>
      </c>
      <c r="C35" s="29" t="s">
        <v>41</v>
      </c>
      <c r="D35" s="29" t="s">
        <v>58</v>
      </c>
      <c r="E35" s="29" t="s">
        <v>19</v>
      </c>
      <c r="F35" s="29" t="s">
        <v>20</v>
      </c>
      <c r="G35" s="29" t="s">
        <v>21</v>
      </c>
      <c r="H35" s="29"/>
      <c r="I35" s="30"/>
      <c r="J35" s="31">
        <v>112998.97</v>
      </c>
    </row>
    <row r="36" spans="1:10" ht="22.5" x14ac:dyDescent="0.2">
      <c r="A36" s="28">
        <v>4</v>
      </c>
      <c r="B36" s="29" t="s">
        <v>16</v>
      </c>
      <c r="C36" s="29" t="s">
        <v>43</v>
      </c>
      <c r="D36" s="29" t="s">
        <v>58</v>
      </c>
      <c r="E36" s="29" t="s">
        <v>19</v>
      </c>
      <c r="F36" s="29" t="s">
        <v>20</v>
      </c>
      <c r="G36" s="29" t="s">
        <v>21</v>
      </c>
      <c r="H36" s="29"/>
      <c r="I36" s="30"/>
      <c r="J36" s="31">
        <v>112538.22</v>
      </c>
    </row>
    <row r="37" spans="1:10" ht="22.5" x14ac:dyDescent="0.2">
      <c r="A37" s="28">
        <v>5</v>
      </c>
      <c r="B37" s="29" t="s">
        <v>16</v>
      </c>
      <c r="C37" s="29" t="s">
        <v>59</v>
      </c>
      <c r="D37" s="29" t="s">
        <v>60</v>
      </c>
      <c r="E37" s="29" t="s">
        <v>19</v>
      </c>
      <c r="F37" s="29" t="s">
        <v>20</v>
      </c>
      <c r="G37" s="29" t="s">
        <v>21</v>
      </c>
      <c r="H37" s="29"/>
      <c r="I37" s="30"/>
      <c r="J37" s="31">
        <v>216474.55</v>
      </c>
    </row>
    <row r="38" spans="1:10" ht="22.5" x14ac:dyDescent="0.2">
      <c r="A38" s="28">
        <v>6</v>
      </c>
      <c r="B38" s="29" t="s">
        <v>16</v>
      </c>
      <c r="C38" s="29" t="s">
        <v>61</v>
      </c>
      <c r="D38" s="29" t="s">
        <v>60</v>
      </c>
      <c r="E38" s="29" t="s">
        <v>19</v>
      </c>
      <c r="F38" s="29" t="s">
        <v>20</v>
      </c>
      <c r="G38" s="29" t="s">
        <v>21</v>
      </c>
      <c r="H38" s="29"/>
      <c r="I38" s="30"/>
      <c r="J38" s="31">
        <v>37524.269999999997</v>
      </c>
    </row>
    <row r="39" spans="1:10" ht="22.5" x14ac:dyDescent="0.2">
      <c r="A39" s="28">
        <v>7</v>
      </c>
      <c r="B39" s="29" t="s">
        <v>30</v>
      </c>
      <c r="C39" s="29" t="s">
        <v>62</v>
      </c>
      <c r="D39" s="29" t="s">
        <v>63</v>
      </c>
      <c r="E39" s="29" t="s">
        <v>19</v>
      </c>
      <c r="F39" s="29" t="s">
        <v>64</v>
      </c>
      <c r="G39" s="29" t="s">
        <v>65</v>
      </c>
      <c r="H39" s="29"/>
      <c r="I39" s="30"/>
      <c r="J39" s="31">
        <v>53000.69</v>
      </c>
    </row>
    <row r="40" spans="1:10" ht="22.5" x14ac:dyDescent="0.2">
      <c r="A40" s="28">
        <v>8</v>
      </c>
      <c r="B40" s="29" t="s">
        <v>30</v>
      </c>
      <c r="C40" s="29" t="s">
        <v>66</v>
      </c>
      <c r="D40" s="29" t="s">
        <v>67</v>
      </c>
      <c r="E40" s="29" t="s">
        <v>19</v>
      </c>
      <c r="F40" s="29" t="s">
        <v>64</v>
      </c>
      <c r="G40" s="29" t="s">
        <v>65</v>
      </c>
      <c r="H40" s="29"/>
      <c r="I40" s="30"/>
      <c r="J40" s="31">
        <v>53000.69</v>
      </c>
    </row>
    <row r="41" spans="1:10" ht="22.5" x14ac:dyDescent="0.2">
      <c r="A41" s="28">
        <v>9</v>
      </c>
      <c r="B41" s="29" t="s">
        <v>30</v>
      </c>
      <c r="C41" s="29" t="s">
        <v>68</v>
      </c>
      <c r="D41" s="29" t="s">
        <v>58</v>
      </c>
      <c r="E41" s="29" t="s">
        <v>19</v>
      </c>
      <c r="F41" s="29" t="s">
        <v>20</v>
      </c>
      <c r="G41" s="29" t="s">
        <v>21</v>
      </c>
      <c r="H41" s="29"/>
      <c r="I41" s="30"/>
      <c r="J41" s="31">
        <v>37145.97</v>
      </c>
    </row>
    <row r="42" spans="1:10" ht="22.5" x14ac:dyDescent="0.2">
      <c r="A42" s="28">
        <v>10</v>
      </c>
      <c r="B42" s="29" t="s">
        <v>40</v>
      </c>
      <c r="C42" s="29" t="s">
        <v>69</v>
      </c>
      <c r="D42" s="29" t="s">
        <v>70</v>
      </c>
      <c r="E42" s="29" t="s">
        <v>19</v>
      </c>
      <c r="F42" s="29" t="s">
        <v>33</v>
      </c>
      <c r="G42" s="29" t="s">
        <v>34</v>
      </c>
      <c r="H42" s="29"/>
      <c r="I42" s="30"/>
      <c r="J42" s="31">
        <v>50819.5</v>
      </c>
    </row>
    <row r="43" spans="1:10" ht="22.5" x14ac:dyDescent="0.2">
      <c r="A43" s="28">
        <v>11</v>
      </c>
      <c r="B43" s="29" t="s">
        <v>71</v>
      </c>
      <c r="C43" s="29" t="s">
        <v>72</v>
      </c>
      <c r="D43" s="29" t="s">
        <v>73</v>
      </c>
      <c r="E43" s="29" t="s">
        <v>19</v>
      </c>
      <c r="F43" s="29" t="s">
        <v>74</v>
      </c>
      <c r="G43" s="29" t="s">
        <v>75</v>
      </c>
      <c r="H43" s="29"/>
      <c r="I43" s="30"/>
      <c r="J43" s="31">
        <v>89204.62</v>
      </c>
    </row>
    <row r="44" spans="1:10" x14ac:dyDescent="0.2">
      <c r="A44" s="114" t="s">
        <v>76</v>
      </c>
      <c r="B44" s="114"/>
      <c r="C44" s="114"/>
      <c r="D44" s="114"/>
      <c r="E44" s="114"/>
      <c r="F44" s="114"/>
      <c r="G44" s="114"/>
      <c r="H44" s="114"/>
      <c r="I44" s="26"/>
      <c r="J44" s="27"/>
    </row>
    <row r="45" spans="1:10" x14ac:dyDescent="0.2">
      <c r="A45" s="104" t="s">
        <v>15</v>
      </c>
      <c r="B45" s="104"/>
      <c r="C45" s="104"/>
      <c r="D45" s="104"/>
      <c r="E45" s="104"/>
      <c r="F45" s="104"/>
      <c r="G45" s="104"/>
      <c r="H45" s="104"/>
      <c r="I45" s="26"/>
      <c r="J45" s="27"/>
    </row>
    <row r="46" spans="1:10" x14ac:dyDescent="0.2">
      <c r="A46" s="98" t="s">
        <v>111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0" ht="12.75" customHeight="1" x14ac:dyDescent="0.2">
      <c r="A47" s="98" t="s">
        <v>52</v>
      </c>
      <c r="B47" s="99"/>
      <c r="C47" s="35"/>
      <c r="D47" s="35"/>
      <c r="E47" s="35"/>
      <c r="F47" s="35"/>
      <c r="G47" s="35"/>
      <c r="H47" s="35"/>
      <c r="I47" s="35"/>
      <c r="J47" s="37">
        <f>J48+J49+J50+J51</f>
        <v>632115.77</v>
      </c>
    </row>
    <row r="48" spans="1:10" ht="22.5" x14ac:dyDescent="0.2">
      <c r="A48" s="28">
        <v>89</v>
      </c>
      <c r="B48" s="29" t="s">
        <v>77</v>
      </c>
      <c r="C48" s="29" t="s">
        <v>50</v>
      </c>
      <c r="D48" s="29" t="s">
        <v>78</v>
      </c>
      <c r="E48" s="29" t="s">
        <v>19</v>
      </c>
      <c r="F48" s="29" t="s">
        <v>20</v>
      </c>
      <c r="G48" s="29" t="s">
        <v>21</v>
      </c>
      <c r="H48" s="29"/>
      <c r="I48" s="30"/>
      <c r="J48" s="36">
        <v>223780.85</v>
      </c>
    </row>
    <row r="49" spans="1:10" ht="22.5" x14ac:dyDescent="0.2">
      <c r="A49" s="28">
        <v>90</v>
      </c>
      <c r="B49" s="29" t="s">
        <v>77</v>
      </c>
      <c r="C49" s="29" t="s">
        <v>79</v>
      </c>
      <c r="D49" s="29" t="s">
        <v>80</v>
      </c>
      <c r="E49" s="29" t="s">
        <v>19</v>
      </c>
      <c r="F49" s="29" t="s">
        <v>20</v>
      </c>
      <c r="G49" s="29" t="s">
        <v>81</v>
      </c>
      <c r="H49" s="29"/>
      <c r="I49" s="30"/>
      <c r="J49" s="31">
        <v>163738.01</v>
      </c>
    </row>
    <row r="50" spans="1:10" ht="22.5" x14ac:dyDescent="0.2">
      <c r="A50" s="28">
        <v>91</v>
      </c>
      <c r="B50" s="29" t="s">
        <v>77</v>
      </c>
      <c r="C50" s="29" t="s">
        <v>82</v>
      </c>
      <c r="D50" s="29" t="s">
        <v>80</v>
      </c>
      <c r="E50" s="29" t="s">
        <v>19</v>
      </c>
      <c r="F50" s="29" t="s">
        <v>20</v>
      </c>
      <c r="G50" s="29" t="s">
        <v>81</v>
      </c>
      <c r="H50" s="29"/>
      <c r="I50" s="30"/>
      <c r="J50" s="31">
        <v>120370.35</v>
      </c>
    </row>
    <row r="51" spans="1:10" ht="22.5" x14ac:dyDescent="0.2">
      <c r="A51" s="28">
        <v>92</v>
      </c>
      <c r="B51" s="29" t="s">
        <v>77</v>
      </c>
      <c r="C51" s="29" t="s">
        <v>83</v>
      </c>
      <c r="D51" s="29" t="s">
        <v>80</v>
      </c>
      <c r="E51" s="29" t="s">
        <v>19</v>
      </c>
      <c r="F51" s="29" t="s">
        <v>20</v>
      </c>
      <c r="G51" s="29" t="s">
        <v>81</v>
      </c>
      <c r="H51" s="29"/>
      <c r="I51" s="30"/>
      <c r="J51" s="31">
        <v>124226.56</v>
      </c>
    </row>
    <row r="52" spans="1:10" x14ac:dyDescent="0.2">
      <c r="A52" s="101" t="s">
        <v>112</v>
      </c>
      <c r="B52" s="102"/>
      <c r="C52" s="102"/>
      <c r="D52" s="102"/>
      <c r="E52" s="102"/>
      <c r="F52" s="102"/>
      <c r="G52" s="102"/>
      <c r="H52" s="102"/>
      <c r="I52" s="102"/>
      <c r="J52" s="103"/>
    </row>
    <row r="53" spans="1:10" x14ac:dyDescent="0.2">
      <c r="A53" s="101" t="s">
        <v>52</v>
      </c>
      <c r="B53" s="102"/>
      <c r="C53" s="38"/>
      <c r="D53" s="38"/>
      <c r="E53" s="38"/>
      <c r="F53" s="38"/>
      <c r="G53" s="38"/>
      <c r="H53" s="38"/>
      <c r="I53" s="38"/>
      <c r="J53" s="39">
        <f>J54+J55+J56+J57+J58+J59+J60+J61+J62+J63+J64+J65</f>
        <v>370541.73</v>
      </c>
    </row>
    <row r="54" spans="1:10" ht="22.5" x14ac:dyDescent="0.2">
      <c r="A54" s="28">
        <v>93</v>
      </c>
      <c r="B54" s="29" t="s">
        <v>84</v>
      </c>
      <c r="C54" s="29" t="s">
        <v>50</v>
      </c>
      <c r="D54" s="29" t="s">
        <v>85</v>
      </c>
      <c r="E54" s="29" t="s">
        <v>19</v>
      </c>
      <c r="F54" s="29" t="s">
        <v>20</v>
      </c>
      <c r="G54" s="29" t="s">
        <v>21</v>
      </c>
      <c r="H54" s="29"/>
      <c r="I54" s="30"/>
      <c r="J54" s="36">
        <v>6040</v>
      </c>
    </row>
    <row r="55" spans="1:10" ht="22.5" x14ac:dyDescent="0.2">
      <c r="A55" s="28">
        <v>94</v>
      </c>
      <c r="B55" s="29" t="s">
        <v>86</v>
      </c>
      <c r="C55" s="29" t="s">
        <v>87</v>
      </c>
      <c r="D55" s="29" t="s">
        <v>88</v>
      </c>
      <c r="E55" s="29" t="s">
        <v>19</v>
      </c>
      <c r="F55" s="29" t="s">
        <v>20</v>
      </c>
      <c r="G55" s="29" t="s">
        <v>81</v>
      </c>
      <c r="H55" s="29"/>
      <c r="I55" s="30"/>
      <c r="J55" s="31">
        <v>59281.82</v>
      </c>
    </row>
    <row r="56" spans="1:10" ht="22.5" x14ac:dyDescent="0.2">
      <c r="A56" s="28">
        <v>100</v>
      </c>
      <c r="B56" s="29" t="s">
        <v>89</v>
      </c>
      <c r="C56" s="29" t="s">
        <v>50</v>
      </c>
      <c r="D56" s="29" t="s">
        <v>90</v>
      </c>
      <c r="E56" s="29" t="s">
        <v>19</v>
      </c>
      <c r="F56" s="29" t="s">
        <v>20</v>
      </c>
      <c r="G56" s="29" t="s">
        <v>81</v>
      </c>
      <c r="H56" s="29"/>
      <c r="I56" s="30"/>
      <c r="J56" s="31">
        <v>14087.34</v>
      </c>
    </row>
    <row r="57" spans="1:10" ht="22.5" x14ac:dyDescent="0.2">
      <c r="A57" s="28">
        <v>101</v>
      </c>
      <c r="B57" s="29" t="s">
        <v>89</v>
      </c>
      <c r="C57" s="29" t="s">
        <v>91</v>
      </c>
      <c r="D57" s="29" t="s">
        <v>92</v>
      </c>
      <c r="E57" s="29" t="s">
        <v>19</v>
      </c>
      <c r="F57" s="29" t="s">
        <v>20</v>
      </c>
      <c r="G57" s="29" t="s">
        <v>81</v>
      </c>
      <c r="H57" s="29"/>
      <c r="I57" s="30"/>
      <c r="J57" s="31">
        <v>4363.24</v>
      </c>
    </row>
    <row r="58" spans="1:10" ht="33.75" x14ac:dyDescent="0.2">
      <c r="A58" s="28">
        <v>102</v>
      </c>
      <c r="B58" s="29" t="s">
        <v>89</v>
      </c>
      <c r="C58" s="29" t="s">
        <v>93</v>
      </c>
      <c r="D58" s="29" t="s">
        <v>94</v>
      </c>
      <c r="E58" s="29" t="s">
        <v>19</v>
      </c>
      <c r="F58" s="29" t="s">
        <v>20</v>
      </c>
      <c r="G58" s="29" t="s">
        <v>81</v>
      </c>
      <c r="H58" s="29"/>
      <c r="I58" s="30"/>
      <c r="J58" s="31">
        <v>10722.55</v>
      </c>
    </row>
    <row r="59" spans="1:10" ht="22.5" x14ac:dyDescent="0.2">
      <c r="A59" s="28">
        <v>103</v>
      </c>
      <c r="B59" s="29" t="s">
        <v>95</v>
      </c>
      <c r="C59" s="29" t="s">
        <v>96</v>
      </c>
      <c r="D59" s="29" t="s">
        <v>97</v>
      </c>
      <c r="E59" s="29" t="s">
        <v>19</v>
      </c>
      <c r="F59" s="29" t="s">
        <v>20</v>
      </c>
      <c r="G59" s="29" t="s">
        <v>81</v>
      </c>
      <c r="H59" s="29"/>
      <c r="I59" s="30"/>
      <c r="J59" s="31">
        <v>82060.95</v>
      </c>
    </row>
    <row r="60" spans="1:10" ht="22.5" x14ac:dyDescent="0.2">
      <c r="A60" s="28">
        <v>104</v>
      </c>
      <c r="B60" s="29" t="s">
        <v>95</v>
      </c>
      <c r="C60" s="29" t="s">
        <v>98</v>
      </c>
      <c r="D60" s="29" t="s">
        <v>99</v>
      </c>
      <c r="E60" s="29" t="s">
        <v>19</v>
      </c>
      <c r="F60" s="29" t="s">
        <v>20</v>
      </c>
      <c r="G60" s="29" t="s">
        <v>81</v>
      </c>
      <c r="H60" s="29"/>
      <c r="I60" s="30"/>
      <c r="J60" s="31">
        <v>5674.3</v>
      </c>
    </row>
    <row r="61" spans="1:10" ht="22.5" x14ac:dyDescent="0.2">
      <c r="A61" s="28">
        <v>109</v>
      </c>
      <c r="B61" s="29" t="s">
        <v>100</v>
      </c>
      <c r="C61" s="29" t="s">
        <v>50</v>
      </c>
      <c r="D61" s="29" t="s">
        <v>101</v>
      </c>
      <c r="E61" s="29" t="s">
        <v>19</v>
      </c>
      <c r="F61" s="29" t="s">
        <v>20</v>
      </c>
      <c r="G61" s="29" t="s">
        <v>21</v>
      </c>
      <c r="H61" s="29"/>
      <c r="I61" s="30"/>
      <c r="J61" s="31">
        <v>6040</v>
      </c>
    </row>
    <row r="62" spans="1:10" ht="22.5" x14ac:dyDescent="0.2">
      <c r="A62" s="28">
        <v>110</v>
      </c>
      <c r="B62" s="29" t="s">
        <v>100</v>
      </c>
      <c r="C62" s="29" t="s">
        <v>102</v>
      </c>
      <c r="D62" s="29" t="s">
        <v>103</v>
      </c>
      <c r="E62" s="29" t="s">
        <v>19</v>
      </c>
      <c r="F62" s="29" t="s">
        <v>20</v>
      </c>
      <c r="G62" s="29" t="s">
        <v>81</v>
      </c>
      <c r="H62" s="29"/>
      <c r="I62" s="30"/>
      <c r="J62" s="31">
        <v>59606.29</v>
      </c>
    </row>
    <row r="63" spans="1:10" ht="22.5" x14ac:dyDescent="0.2">
      <c r="A63" s="28">
        <v>111</v>
      </c>
      <c r="B63" s="29" t="s">
        <v>104</v>
      </c>
      <c r="C63" s="29" t="s">
        <v>50</v>
      </c>
      <c r="D63" s="29" t="s">
        <v>105</v>
      </c>
      <c r="E63" s="29" t="s">
        <v>19</v>
      </c>
      <c r="F63" s="29" t="s">
        <v>20</v>
      </c>
      <c r="G63" s="29" t="s">
        <v>21</v>
      </c>
      <c r="H63" s="29"/>
      <c r="I63" s="30"/>
      <c r="J63" s="31">
        <v>3020</v>
      </c>
    </row>
    <row r="64" spans="1:10" ht="22.5" x14ac:dyDescent="0.2">
      <c r="A64" s="28">
        <v>112</v>
      </c>
      <c r="B64" s="29" t="s">
        <v>104</v>
      </c>
      <c r="C64" s="29" t="s">
        <v>106</v>
      </c>
      <c r="D64" s="29" t="s">
        <v>107</v>
      </c>
      <c r="E64" s="29" t="s">
        <v>19</v>
      </c>
      <c r="F64" s="29" t="s">
        <v>20</v>
      </c>
      <c r="G64" s="29" t="s">
        <v>81</v>
      </c>
      <c r="H64" s="29"/>
      <c r="I64" s="30"/>
      <c r="J64" s="31">
        <v>59876.27</v>
      </c>
    </row>
    <row r="65" spans="1:10" ht="23.25" customHeight="1" x14ac:dyDescent="0.2">
      <c r="A65" s="40">
        <v>113</v>
      </c>
      <c r="B65" s="41" t="s">
        <v>104</v>
      </c>
      <c r="C65" s="41" t="s">
        <v>108</v>
      </c>
      <c r="D65" s="41" t="s">
        <v>94</v>
      </c>
      <c r="E65" s="41" t="s">
        <v>19</v>
      </c>
      <c r="F65" s="41" t="s">
        <v>20</v>
      </c>
      <c r="G65" s="41" t="s">
        <v>81</v>
      </c>
      <c r="H65" s="41"/>
      <c r="I65" s="42"/>
      <c r="J65" s="43">
        <v>59768.97</v>
      </c>
    </row>
    <row r="66" spans="1:10" ht="14.25" customHeight="1" x14ac:dyDescent="0.2">
      <c r="A66" s="95" t="s">
        <v>113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3.5" customHeight="1" x14ac:dyDescent="0.2">
      <c r="A67" s="95" t="s">
        <v>52</v>
      </c>
      <c r="B67" s="96"/>
      <c r="C67" s="44"/>
      <c r="D67" s="44"/>
      <c r="E67" s="44"/>
      <c r="F67" s="44"/>
      <c r="G67" s="44"/>
      <c r="H67" s="44"/>
      <c r="I67" s="44"/>
      <c r="J67" s="39">
        <f>J68+J69</f>
        <v>22601.71</v>
      </c>
    </row>
    <row r="68" spans="1:10" ht="25.5" x14ac:dyDescent="0.2">
      <c r="A68" s="45"/>
      <c r="B68" s="46" t="s">
        <v>114</v>
      </c>
      <c r="C68" s="46" t="s">
        <v>115</v>
      </c>
      <c r="D68" s="45" t="s">
        <v>116</v>
      </c>
      <c r="E68" s="46" t="s">
        <v>19</v>
      </c>
      <c r="F68" s="93">
        <v>43101</v>
      </c>
      <c r="G68" s="93">
        <v>43465</v>
      </c>
      <c r="H68" s="45"/>
      <c r="I68" s="45"/>
      <c r="J68" s="45">
        <v>22601.71</v>
      </c>
    </row>
    <row r="69" spans="1:10" ht="51" x14ac:dyDescent="0.2">
      <c r="A69" s="45"/>
      <c r="B69" s="45" t="s">
        <v>114</v>
      </c>
      <c r="C69" s="45" t="s">
        <v>117</v>
      </c>
      <c r="D69" s="45" t="s">
        <v>118</v>
      </c>
      <c r="E69" s="46" t="s">
        <v>19</v>
      </c>
      <c r="F69" s="94" t="s">
        <v>119</v>
      </c>
      <c r="G69" s="93">
        <v>43281</v>
      </c>
      <c r="H69" s="45"/>
      <c r="I69" s="45"/>
      <c r="J69" s="45"/>
    </row>
  </sheetData>
  <autoFilter ref="A10:J12"/>
  <mergeCells count="24">
    <mergeCell ref="A67:B67"/>
    <mergeCell ref="F9:G9"/>
    <mergeCell ref="A7:J7"/>
    <mergeCell ref="A32:H32"/>
    <mergeCell ref="A44:H44"/>
    <mergeCell ref="A45:H45"/>
    <mergeCell ref="H9:H10"/>
    <mergeCell ref="A13:J13"/>
    <mergeCell ref="I9:I10"/>
    <mergeCell ref="J9:J10"/>
    <mergeCell ref="A12:H12"/>
    <mergeCell ref="A14:H14"/>
    <mergeCell ref="A15:H15"/>
    <mergeCell ref="A9:A10"/>
    <mergeCell ref="B9:B10"/>
    <mergeCell ref="C9:C10"/>
    <mergeCell ref="D9:D10"/>
    <mergeCell ref="E9:E10"/>
    <mergeCell ref="A11:J11"/>
    <mergeCell ref="A66:J66"/>
    <mergeCell ref="A46:J46"/>
    <mergeCell ref="A52:J52"/>
    <mergeCell ref="A47:B47"/>
    <mergeCell ref="A53:B53"/>
  </mergeCells>
  <printOptions horizontalCentered="1"/>
  <pageMargins left="0.55118110236220474" right="0.15748031496062992" top="0.39370078740157483" bottom="0.39370078740157483" header="0.51181102362204722" footer="0.5118110236220472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7:J47"/>
  <sheetViews>
    <sheetView view="pageBreakPreview" zoomScaleSheetLayoutView="100" workbookViewId="0">
      <selection activeCell="M6" sqref="M6"/>
    </sheetView>
  </sheetViews>
  <sheetFormatPr defaultColWidth="10.1640625" defaultRowHeight="12.75" outlineLevelRow="1" x14ac:dyDescent="0.2"/>
  <cols>
    <col min="1" max="1" width="7.83203125" style="22" customWidth="1"/>
    <col min="2" max="2" width="27.6640625" style="5" customWidth="1"/>
    <col min="3" max="3" width="27" style="61" customWidth="1"/>
    <col min="4" max="4" width="39.5" style="61" customWidth="1"/>
    <col min="5" max="5" width="14.1640625" style="23" customWidth="1"/>
    <col min="6" max="6" width="10.1640625" style="23" customWidth="1"/>
    <col min="7" max="7" width="9.6640625" style="24" customWidth="1"/>
    <col min="8" max="9" width="12.83203125" style="23" customWidth="1"/>
    <col min="10" max="10" width="18.33203125" style="23" customWidth="1"/>
    <col min="11" max="16384" width="10.1640625" style="10"/>
  </cols>
  <sheetData>
    <row r="7" spans="1:10" ht="13.5" thickBot="1" x14ac:dyDescent="0.25">
      <c r="B7" s="23"/>
      <c r="C7" s="23"/>
      <c r="D7" s="23"/>
    </row>
    <row r="8" spans="1:10" ht="12.75" customHeight="1" x14ac:dyDescent="0.2">
      <c r="A8" s="147" t="s">
        <v>2</v>
      </c>
      <c r="B8" s="115" t="s">
        <v>3</v>
      </c>
      <c r="C8" s="115" t="s">
        <v>4</v>
      </c>
      <c r="D8" s="115" t="s">
        <v>5</v>
      </c>
      <c r="E8" s="115" t="s">
        <v>6</v>
      </c>
      <c r="F8" s="115" t="s">
        <v>8</v>
      </c>
      <c r="G8" s="120" t="s">
        <v>9</v>
      </c>
      <c r="H8" s="110" t="s">
        <v>7</v>
      </c>
      <c r="I8" s="111"/>
      <c r="J8" s="139" t="s">
        <v>10</v>
      </c>
    </row>
    <row r="9" spans="1:10" ht="39" thickBot="1" x14ac:dyDescent="0.25">
      <c r="A9" s="148"/>
      <c r="B9" s="149"/>
      <c r="C9" s="116"/>
      <c r="D9" s="116"/>
      <c r="E9" s="116"/>
      <c r="F9" s="116"/>
      <c r="G9" s="121"/>
      <c r="H9" s="47" t="s">
        <v>11</v>
      </c>
      <c r="I9" s="47" t="s">
        <v>12</v>
      </c>
      <c r="J9" s="140"/>
    </row>
    <row r="10" spans="1:10" ht="14.25" customHeight="1" outlineLevel="1" x14ac:dyDescent="0.2">
      <c r="A10" s="141" t="s">
        <v>13</v>
      </c>
      <c r="B10" s="142"/>
      <c r="C10" s="142"/>
      <c r="D10" s="142"/>
      <c r="E10" s="142"/>
      <c r="F10" s="142"/>
      <c r="G10" s="142"/>
      <c r="H10" s="142"/>
      <c r="I10" s="143"/>
      <c r="J10" s="48">
        <f>J11+J29</f>
        <v>757552.48</v>
      </c>
    </row>
    <row r="11" spans="1:10" ht="12.75" customHeight="1" x14ac:dyDescent="0.2">
      <c r="A11" s="144" t="s">
        <v>120</v>
      </c>
      <c r="B11" s="145"/>
      <c r="C11" s="145"/>
      <c r="D11" s="145"/>
      <c r="E11" s="145"/>
      <c r="F11" s="145"/>
      <c r="G11" s="145"/>
      <c r="H11" s="146"/>
      <c r="I11" s="49"/>
      <c r="J11" s="50">
        <f>J12+J17+J21+J24</f>
        <v>339471.52999999997</v>
      </c>
    </row>
    <row r="12" spans="1:10" ht="12.75" customHeight="1" x14ac:dyDescent="0.2">
      <c r="A12" s="134" t="s">
        <v>110</v>
      </c>
      <c r="B12" s="135"/>
      <c r="C12" s="135"/>
      <c r="D12" s="135"/>
      <c r="E12" s="135"/>
      <c r="F12" s="135"/>
      <c r="G12" s="135"/>
      <c r="H12" s="135"/>
      <c r="I12" s="136"/>
      <c r="J12" s="50">
        <v>173412.05</v>
      </c>
    </row>
    <row r="13" spans="1:10" ht="12.75" customHeight="1" x14ac:dyDescent="0.2">
      <c r="A13" s="125" t="s">
        <v>52</v>
      </c>
      <c r="B13" s="126"/>
      <c r="C13" s="126"/>
      <c r="D13" s="126"/>
      <c r="E13" s="126"/>
      <c r="F13" s="126"/>
      <c r="G13" s="126"/>
      <c r="H13" s="126"/>
      <c r="I13" s="127"/>
      <c r="J13" s="50">
        <f>J14+J15+J16</f>
        <v>173412.05</v>
      </c>
    </row>
    <row r="14" spans="1:10" ht="22.5" x14ac:dyDescent="0.2">
      <c r="A14" s="51">
        <v>1</v>
      </c>
      <c r="B14" s="52" t="s">
        <v>121</v>
      </c>
      <c r="C14" s="53" t="s">
        <v>122</v>
      </c>
      <c r="D14" s="53" t="s">
        <v>123</v>
      </c>
      <c r="E14" s="54" t="s">
        <v>19</v>
      </c>
      <c r="F14" s="54" t="s">
        <v>124</v>
      </c>
      <c r="G14" s="55">
        <v>150</v>
      </c>
      <c r="H14" s="54" t="s">
        <v>74</v>
      </c>
      <c r="I14" s="54" t="s">
        <v>75</v>
      </c>
      <c r="J14" s="56">
        <v>85315.64</v>
      </c>
    </row>
    <row r="15" spans="1:10" ht="22.5" x14ac:dyDescent="0.2">
      <c r="A15" s="51">
        <v>2</v>
      </c>
      <c r="B15" s="52" t="s">
        <v>121</v>
      </c>
      <c r="C15" s="53" t="s">
        <v>125</v>
      </c>
      <c r="D15" s="53" t="s">
        <v>126</v>
      </c>
      <c r="E15" s="54" t="s">
        <v>19</v>
      </c>
      <c r="F15" s="54" t="s">
        <v>127</v>
      </c>
      <c r="G15" s="55">
        <v>1</v>
      </c>
      <c r="H15" s="54" t="s">
        <v>74</v>
      </c>
      <c r="I15" s="54" t="s">
        <v>75</v>
      </c>
      <c r="J15" s="56">
        <v>28774.99</v>
      </c>
    </row>
    <row r="16" spans="1:10" ht="22.5" x14ac:dyDescent="0.2">
      <c r="A16" s="51">
        <v>3</v>
      </c>
      <c r="B16" s="52" t="s">
        <v>121</v>
      </c>
      <c r="C16" s="53" t="s">
        <v>128</v>
      </c>
      <c r="D16" s="53" t="s">
        <v>129</v>
      </c>
      <c r="E16" s="54" t="s">
        <v>19</v>
      </c>
      <c r="F16" s="54" t="s">
        <v>124</v>
      </c>
      <c r="G16" s="55">
        <v>100</v>
      </c>
      <c r="H16" s="54" t="s">
        <v>130</v>
      </c>
      <c r="I16" s="54" t="s">
        <v>75</v>
      </c>
      <c r="J16" s="56">
        <v>59321.42</v>
      </c>
    </row>
    <row r="17" spans="1:10" ht="12.75" customHeight="1" x14ac:dyDescent="0.2">
      <c r="A17" s="134" t="s">
        <v>131</v>
      </c>
      <c r="B17" s="135"/>
      <c r="C17" s="135"/>
      <c r="D17" s="135"/>
      <c r="E17" s="135"/>
      <c r="F17" s="135"/>
      <c r="G17" s="135"/>
      <c r="H17" s="135"/>
      <c r="I17" s="136"/>
      <c r="J17" s="57">
        <v>22567.93</v>
      </c>
    </row>
    <row r="18" spans="1:10" ht="12.75" customHeight="1" x14ac:dyDescent="0.2">
      <c r="A18" s="125" t="s">
        <v>52</v>
      </c>
      <c r="B18" s="126"/>
      <c r="C18" s="126"/>
      <c r="D18" s="126"/>
      <c r="E18" s="126"/>
      <c r="F18" s="126"/>
      <c r="G18" s="126"/>
      <c r="H18" s="126"/>
      <c r="I18" s="127"/>
      <c r="J18" s="57">
        <v>22567.93</v>
      </c>
    </row>
    <row r="19" spans="1:10" ht="22.5" x14ac:dyDescent="0.2">
      <c r="A19" s="51">
        <v>1</v>
      </c>
      <c r="B19" s="52" t="s">
        <v>132</v>
      </c>
      <c r="C19" s="53" t="s">
        <v>133</v>
      </c>
      <c r="D19" s="53" t="s">
        <v>134</v>
      </c>
      <c r="E19" s="54" t="s">
        <v>19</v>
      </c>
      <c r="F19" s="54" t="s">
        <v>127</v>
      </c>
      <c r="G19" s="55">
        <v>5</v>
      </c>
      <c r="H19" s="54" t="s">
        <v>135</v>
      </c>
      <c r="I19" s="54" t="s">
        <v>136</v>
      </c>
      <c r="J19" s="56">
        <v>22567.93</v>
      </c>
    </row>
    <row r="20" spans="1:10" x14ac:dyDescent="0.2">
      <c r="A20" s="134" t="s">
        <v>112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x14ac:dyDescent="0.2">
      <c r="A21" s="137" t="s">
        <v>15</v>
      </c>
      <c r="B21" s="138"/>
      <c r="C21" s="74"/>
      <c r="D21" s="74"/>
      <c r="E21" s="75"/>
      <c r="F21" s="75"/>
      <c r="G21" s="76"/>
      <c r="H21" s="77"/>
      <c r="I21" s="77"/>
      <c r="J21" s="85">
        <f>J22</f>
        <v>98400</v>
      </c>
    </row>
    <row r="22" spans="1:10" ht="22.5" x14ac:dyDescent="0.2">
      <c r="A22" s="78"/>
      <c r="B22" s="79" t="s">
        <v>152</v>
      </c>
      <c r="C22" s="80" t="s">
        <v>153</v>
      </c>
      <c r="D22" s="80" t="s">
        <v>154</v>
      </c>
      <c r="E22" s="71" t="s">
        <v>19</v>
      </c>
      <c r="F22" s="71"/>
      <c r="G22" s="81"/>
      <c r="H22" s="82">
        <v>43101</v>
      </c>
      <c r="I22" s="82">
        <v>43465</v>
      </c>
      <c r="J22" s="83">
        <v>98400</v>
      </c>
    </row>
    <row r="23" spans="1:10" x14ac:dyDescent="0.2">
      <c r="A23" s="131" t="s">
        <v>111</v>
      </c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x14ac:dyDescent="0.2">
      <c r="A24" s="134" t="s">
        <v>52</v>
      </c>
      <c r="B24" s="135"/>
      <c r="C24" s="64"/>
      <c r="D24" s="64"/>
      <c r="E24" s="65"/>
      <c r="F24" s="65"/>
      <c r="G24" s="66"/>
      <c r="H24" s="68"/>
      <c r="I24" s="68"/>
      <c r="J24" s="57">
        <f>J25+J26</f>
        <v>45091.55</v>
      </c>
    </row>
    <row r="25" spans="1:10" ht="25.5" x14ac:dyDescent="0.2">
      <c r="A25" s="51"/>
      <c r="B25" s="62" t="s">
        <v>156</v>
      </c>
      <c r="C25" s="62" t="s">
        <v>157</v>
      </c>
      <c r="D25" s="64" t="s">
        <v>99</v>
      </c>
      <c r="E25" s="62" t="s">
        <v>19</v>
      </c>
      <c r="F25" s="65"/>
      <c r="G25" s="66"/>
      <c r="H25" s="62" t="s">
        <v>155</v>
      </c>
      <c r="I25" s="62" t="s">
        <v>21</v>
      </c>
      <c r="J25" s="84">
        <v>19671.46</v>
      </c>
    </row>
    <row r="26" spans="1:10" ht="25.5" x14ac:dyDescent="0.2">
      <c r="A26" s="51"/>
      <c r="B26" s="62" t="s">
        <v>156</v>
      </c>
      <c r="C26" s="62" t="s">
        <v>157</v>
      </c>
      <c r="D26" s="64" t="s">
        <v>99</v>
      </c>
      <c r="E26" s="62" t="s">
        <v>19</v>
      </c>
      <c r="F26" s="65"/>
      <c r="G26" s="66"/>
      <c r="H26" s="62" t="s">
        <v>155</v>
      </c>
      <c r="I26" s="62" t="s">
        <v>21</v>
      </c>
      <c r="J26" s="84">
        <v>25420.09</v>
      </c>
    </row>
    <row r="27" spans="1:10" x14ac:dyDescent="0.2">
      <c r="A27" s="51"/>
      <c r="B27" s="63"/>
      <c r="C27" s="64"/>
      <c r="D27" s="64"/>
      <c r="E27" s="65"/>
      <c r="F27" s="65"/>
      <c r="G27" s="66"/>
      <c r="H27" s="68"/>
      <c r="I27" s="68"/>
      <c r="J27" s="56"/>
    </row>
    <row r="28" spans="1:10" x14ac:dyDescent="0.2">
      <c r="A28" s="51"/>
      <c r="B28" s="63"/>
      <c r="C28" s="64"/>
      <c r="D28" s="64"/>
      <c r="E28" s="65"/>
      <c r="F28" s="65"/>
      <c r="G28" s="66"/>
      <c r="H28" s="67"/>
      <c r="I28" s="67"/>
      <c r="J28" s="56"/>
    </row>
    <row r="29" spans="1:10" x14ac:dyDescent="0.2">
      <c r="A29" s="128" t="s">
        <v>137</v>
      </c>
      <c r="B29" s="129"/>
      <c r="C29" s="129"/>
      <c r="D29" s="129"/>
      <c r="E29" s="129"/>
      <c r="F29" s="129"/>
      <c r="G29" s="129"/>
      <c r="H29" s="130"/>
      <c r="I29" s="58"/>
      <c r="J29" s="50">
        <f>J30+J37+J42+J45</f>
        <v>418080.94999999995</v>
      </c>
    </row>
    <row r="30" spans="1:10" x14ac:dyDescent="0.2">
      <c r="A30" s="134" t="s">
        <v>110</v>
      </c>
      <c r="B30" s="135"/>
      <c r="C30" s="135"/>
      <c r="D30" s="135"/>
      <c r="E30" s="135"/>
      <c r="F30" s="135"/>
      <c r="G30" s="135"/>
      <c r="H30" s="135"/>
      <c r="I30" s="136"/>
      <c r="J30" s="50">
        <f>J32+J33+J34+J35+J36</f>
        <v>229826.19999999998</v>
      </c>
    </row>
    <row r="31" spans="1:10" x14ac:dyDescent="0.2">
      <c r="A31" s="125" t="s">
        <v>15</v>
      </c>
      <c r="B31" s="126"/>
      <c r="C31" s="126"/>
      <c r="D31" s="126"/>
      <c r="E31" s="126"/>
      <c r="F31" s="126"/>
      <c r="G31" s="126"/>
      <c r="H31" s="126"/>
      <c r="I31" s="127"/>
      <c r="J31" s="50">
        <f>J32+J33+J34+J35+J36</f>
        <v>229826.19999999998</v>
      </c>
    </row>
    <row r="32" spans="1:10" ht="22.5" x14ac:dyDescent="0.2">
      <c r="A32" s="59"/>
      <c r="B32" s="52" t="s">
        <v>138</v>
      </c>
      <c r="C32" s="53" t="s">
        <v>139</v>
      </c>
      <c r="D32" s="53" t="s">
        <v>140</v>
      </c>
      <c r="E32" s="54" t="s">
        <v>19</v>
      </c>
      <c r="F32" s="54" t="s">
        <v>127</v>
      </c>
      <c r="G32" s="55">
        <v>1</v>
      </c>
      <c r="H32" s="54" t="s">
        <v>74</v>
      </c>
      <c r="I32" s="54" t="s">
        <v>141</v>
      </c>
      <c r="J32" s="56">
        <v>46040.98</v>
      </c>
    </row>
    <row r="33" spans="1:10" ht="22.5" x14ac:dyDescent="0.2">
      <c r="A33" s="59"/>
      <c r="B33" s="52" t="s">
        <v>138</v>
      </c>
      <c r="C33" s="53" t="s">
        <v>142</v>
      </c>
      <c r="D33" s="53" t="s">
        <v>140</v>
      </c>
      <c r="E33" s="54" t="s">
        <v>19</v>
      </c>
      <c r="F33" s="54" t="s">
        <v>127</v>
      </c>
      <c r="G33" s="55">
        <v>1</v>
      </c>
      <c r="H33" s="54" t="s">
        <v>135</v>
      </c>
      <c r="I33" s="54" t="s">
        <v>136</v>
      </c>
      <c r="J33" s="56">
        <v>42340.92</v>
      </c>
    </row>
    <row r="34" spans="1:10" ht="22.5" x14ac:dyDescent="0.2">
      <c r="A34" s="59"/>
      <c r="B34" s="52" t="s">
        <v>143</v>
      </c>
      <c r="C34" s="53" t="s">
        <v>142</v>
      </c>
      <c r="D34" s="53" t="s">
        <v>140</v>
      </c>
      <c r="E34" s="54" t="s">
        <v>19</v>
      </c>
      <c r="F34" s="54" t="s">
        <v>127</v>
      </c>
      <c r="G34" s="55">
        <v>1</v>
      </c>
      <c r="H34" s="54" t="s">
        <v>135</v>
      </c>
      <c r="I34" s="54" t="s">
        <v>136</v>
      </c>
      <c r="J34" s="56">
        <v>42340.92</v>
      </c>
    </row>
    <row r="35" spans="1:10" ht="22.5" x14ac:dyDescent="0.2">
      <c r="A35" s="59"/>
      <c r="B35" s="52" t="s">
        <v>143</v>
      </c>
      <c r="C35" s="53" t="s">
        <v>142</v>
      </c>
      <c r="D35" s="53" t="s">
        <v>140</v>
      </c>
      <c r="E35" s="54" t="s">
        <v>19</v>
      </c>
      <c r="F35" s="54" t="s">
        <v>127</v>
      </c>
      <c r="G35" s="55">
        <v>1</v>
      </c>
      <c r="H35" s="54" t="s">
        <v>144</v>
      </c>
      <c r="I35" s="54" t="s">
        <v>145</v>
      </c>
      <c r="J35" s="56">
        <v>42340.92</v>
      </c>
    </row>
    <row r="36" spans="1:10" ht="22.5" x14ac:dyDescent="0.2">
      <c r="A36" s="59"/>
      <c r="B36" s="52" t="s">
        <v>143</v>
      </c>
      <c r="C36" s="53" t="s">
        <v>146</v>
      </c>
      <c r="D36" s="53" t="s">
        <v>147</v>
      </c>
      <c r="E36" s="54" t="s">
        <v>19</v>
      </c>
      <c r="F36" s="54" t="s">
        <v>127</v>
      </c>
      <c r="G36" s="55">
        <v>1</v>
      </c>
      <c r="H36" s="54" t="s">
        <v>135</v>
      </c>
      <c r="I36" s="54" t="s">
        <v>34</v>
      </c>
      <c r="J36" s="56">
        <v>56762.46</v>
      </c>
    </row>
    <row r="37" spans="1:10" x14ac:dyDescent="0.2">
      <c r="A37" s="134" t="s">
        <v>131</v>
      </c>
      <c r="B37" s="135"/>
      <c r="C37" s="135"/>
      <c r="D37" s="135"/>
      <c r="E37" s="135"/>
      <c r="F37" s="135"/>
      <c r="G37" s="135"/>
      <c r="H37" s="135"/>
      <c r="I37" s="136"/>
      <c r="J37" s="57">
        <v>32206.26</v>
      </c>
    </row>
    <row r="38" spans="1:10" x14ac:dyDescent="0.2">
      <c r="A38" s="125" t="s">
        <v>52</v>
      </c>
      <c r="B38" s="126"/>
      <c r="C38" s="126"/>
      <c r="D38" s="126"/>
      <c r="E38" s="126"/>
      <c r="F38" s="126"/>
      <c r="G38" s="126"/>
      <c r="H38" s="126"/>
      <c r="I38" s="127"/>
      <c r="J38" s="57">
        <v>32206.26</v>
      </c>
    </row>
    <row r="39" spans="1:10" ht="22.5" x14ac:dyDescent="0.2">
      <c r="A39" s="60"/>
      <c r="B39" s="53" t="s">
        <v>148</v>
      </c>
      <c r="C39" s="53" t="s">
        <v>149</v>
      </c>
      <c r="D39" s="53" t="s">
        <v>134</v>
      </c>
      <c r="E39" s="54" t="s">
        <v>19</v>
      </c>
      <c r="F39" s="54" t="s">
        <v>127</v>
      </c>
      <c r="G39" s="55">
        <v>6</v>
      </c>
      <c r="H39" s="90" t="s">
        <v>135</v>
      </c>
      <c r="I39" s="90" t="s">
        <v>136</v>
      </c>
      <c r="J39" s="85">
        <v>32206.26</v>
      </c>
    </row>
    <row r="40" spans="1:10" x14ac:dyDescent="0.2">
      <c r="A40" s="151"/>
      <c r="B40" s="151"/>
      <c r="C40" s="151"/>
      <c r="D40" s="151"/>
      <c r="E40" s="151"/>
      <c r="F40" s="151"/>
      <c r="G40" s="152"/>
      <c r="H40" s="86"/>
      <c r="I40" s="86"/>
      <c r="J40" s="86"/>
    </row>
    <row r="41" spans="1:10" x14ac:dyDescent="0.2">
      <c r="A41" s="153" t="s">
        <v>112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x14ac:dyDescent="0.2">
      <c r="A42" s="150" t="s">
        <v>52</v>
      </c>
      <c r="B42" s="150"/>
      <c r="C42" s="150"/>
      <c r="D42" s="150"/>
      <c r="E42" s="150"/>
      <c r="F42" s="150"/>
      <c r="G42" s="150"/>
      <c r="H42" s="86"/>
      <c r="I42" s="86"/>
      <c r="J42" s="88">
        <f>J43</f>
        <v>31283.5</v>
      </c>
    </row>
    <row r="43" spans="1:10" ht="25.5" x14ac:dyDescent="0.2">
      <c r="A43" s="69"/>
      <c r="B43" s="70" t="s">
        <v>158</v>
      </c>
      <c r="C43" s="70" t="s">
        <v>159</v>
      </c>
      <c r="D43" s="89" t="s">
        <v>160</v>
      </c>
      <c r="E43" s="70" t="s">
        <v>19</v>
      </c>
      <c r="F43" s="71" t="s">
        <v>127</v>
      </c>
      <c r="G43" s="72">
        <v>1</v>
      </c>
      <c r="H43" s="70" t="s">
        <v>155</v>
      </c>
      <c r="I43" s="70" t="s">
        <v>21</v>
      </c>
      <c r="J43" s="73">
        <v>31283.5</v>
      </c>
    </row>
    <row r="44" spans="1:10" x14ac:dyDescent="0.2">
      <c r="A44" s="155" t="s">
        <v>111</v>
      </c>
      <c r="B44" s="156"/>
      <c r="C44" s="156"/>
      <c r="D44" s="156"/>
      <c r="E44" s="156"/>
      <c r="F44" s="156"/>
      <c r="G44" s="156"/>
      <c r="H44" s="156"/>
      <c r="I44" s="156"/>
      <c r="J44" s="157"/>
    </row>
    <row r="45" spans="1:10" x14ac:dyDescent="0.2">
      <c r="A45" s="158" t="s">
        <v>52</v>
      </c>
      <c r="B45" s="159"/>
      <c r="C45" s="69"/>
      <c r="D45" s="69"/>
      <c r="E45" s="69"/>
      <c r="F45" s="69"/>
      <c r="G45" s="69"/>
      <c r="H45" s="69"/>
      <c r="I45" s="69"/>
      <c r="J45" s="87">
        <f>J46+J47</f>
        <v>124764.98999999999</v>
      </c>
    </row>
    <row r="46" spans="1:10" ht="25.5" x14ac:dyDescent="0.2">
      <c r="A46" s="45"/>
      <c r="B46" s="70" t="s">
        <v>161</v>
      </c>
      <c r="C46" s="70" t="s">
        <v>162</v>
      </c>
      <c r="D46" s="89" t="s">
        <v>163</v>
      </c>
      <c r="E46" s="70" t="s">
        <v>19</v>
      </c>
      <c r="F46" s="71" t="s">
        <v>127</v>
      </c>
      <c r="G46" s="72">
        <v>1</v>
      </c>
      <c r="H46" s="70" t="s">
        <v>155</v>
      </c>
      <c r="I46" s="70" t="s">
        <v>21</v>
      </c>
      <c r="J46" s="73">
        <v>65294.13</v>
      </c>
    </row>
    <row r="47" spans="1:10" ht="25.5" x14ac:dyDescent="0.2">
      <c r="A47" s="45"/>
      <c r="B47" s="70" t="s">
        <v>161</v>
      </c>
      <c r="C47" s="70" t="s">
        <v>164</v>
      </c>
      <c r="D47" s="89" t="s">
        <v>163</v>
      </c>
      <c r="E47" s="70" t="s">
        <v>19</v>
      </c>
      <c r="F47" s="71" t="s">
        <v>127</v>
      </c>
      <c r="G47" s="72">
        <v>1</v>
      </c>
      <c r="H47" s="70" t="s">
        <v>155</v>
      </c>
      <c r="I47" s="70" t="s">
        <v>21</v>
      </c>
      <c r="J47" s="73">
        <v>59470.86</v>
      </c>
    </row>
  </sheetData>
  <autoFilter ref="A9:J10"/>
  <mergeCells count="29">
    <mergeCell ref="A42:G42"/>
    <mergeCell ref="A40:G40"/>
    <mergeCell ref="A41:J41"/>
    <mergeCell ref="A44:J44"/>
    <mergeCell ref="A45:B45"/>
    <mergeCell ref="G8:G9"/>
    <mergeCell ref="H8:I8"/>
    <mergeCell ref="J8:J9"/>
    <mergeCell ref="A10:I10"/>
    <mergeCell ref="A11:H11"/>
    <mergeCell ref="A8:A9"/>
    <mergeCell ref="B8:B9"/>
    <mergeCell ref="C8:C9"/>
    <mergeCell ref="D8:D9"/>
    <mergeCell ref="E8:E9"/>
    <mergeCell ref="F8:F9"/>
    <mergeCell ref="A21:B21"/>
    <mergeCell ref="A24:B24"/>
    <mergeCell ref="A20:J20"/>
    <mergeCell ref="A12:I12"/>
    <mergeCell ref="A13:I13"/>
    <mergeCell ref="A17:I17"/>
    <mergeCell ref="A18:I18"/>
    <mergeCell ref="A38:I38"/>
    <mergeCell ref="A29:H29"/>
    <mergeCell ref="A23:J23"/>
    <mergeCell ref="A30:I30"/>
    <mergeCell ref="A31:I31"/>
    <mergeCell ref="A37:I37"/>
  </mergeCells>
  <printOptions horizontalCentered="1"/>
  <pageMargins left="0.55118110236220474" right="0.15748031496062992" top="0.39370078740157483" bottom="0.39370078740157483" header="0.51181102362204722" footer="0.51181102362204722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РП 2018 Черниг.район тепло</vt:lpstr>
      <vt:lpstr>РП-2018 вода</vt:lpstr>
      <vt:lpstr>'РП 2018 Черниг.район тепло'!Заголовки_для_печати</vt:lpstr>
      <vt:lpstr>'РП-2018 вода'!Заголовки_для_печати</vt:lpstr>
      <vt:lpstr>'РП 2018 Черниг.район тепло'!Область_печати</vt:lpstr>
      <vt:lpstr>'РП-2018 вода'!Область_печати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paulauskasra</dc:creator>
  <cp:lastModifiedBy>123</cp:lastModifiedBy>
  <cp:lastPrinted>2018-05-20T23:38:21Z</cp:lastPrinted>
  <dcterms:created xsi:type="dcterms:W3CDTF">2018-05-18T04:20:35Z</dcterms:created>
  <dcterms:modified xsi:type="dcterms:W3CDTF">2018-05-22T22:39:29Z</dcterms:modified>
</cp:coreProperties>
</file>